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VOĐENJE SUSTAVA TEH.ZAŠTITE\PRILOZI POZIVU\"/>
    </mc:Choice>
  </mc:AlternateContent>
  <xr:revisionPtr revIDLastSave="0" documentId="13_ncr:1_{34AC4AF2-1519-4828-B170-977E6341C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Troškovnik!$A$2:$F$131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59" i="1" l="1"/>
  <c r="F57" i="1"/>
  <c r="F55" i="1"/>
  <c r="F53" i="1"/>
  <c r="F51" i="1"/>
  <c r="F49" i="1"/>
  <c r="F47" i="1"/>
  <c r="F45" i="1"/>
  <c r="F43" i="1"/>
  <c r="F41" i="1"/>
  <c r="F39" i="1"/>
  <c r="F61" i="1"/>
  <c r="F37" i="1"/>
  <c r="F23" i="1"/>
  <c r="F21" i="1"/>
  <c r="F19" i="1"/>
  <c r="F95" i="1" l="1"/>
  <c r="F89" i="1" l="1"/>
  <c r="F17" i="1" l="1"/>
  <c r="F97" i="1" l="1"/>
  <c r="F63" i="1"/>
  <c r="F83" i="1"/>
  <c r="F93" i="1"/>
  <c r="F91" i="1"/>
  <c r="E99" i="1" l="1"/>
  <c r="F35" i="1" l="1"/>
  <c r="F31" i="1"/>
  <c r="F29" i="1"/>
  <c r="F27" i="1"/>
  <c r="F25" i="1"/>
  <c r="F15" i="1"/>
  <c r="F11" i="1" l="1"/>
  <c r="F103" i="1" l="1"/>
  <c r="E105" i="1" s="1"/>
  <c r="F79" i="1"/>
  <c r="F75" i="1"/>
  <c r="F9" i="1"/>
  <c r="F73" i="1" l="1"/>
  <c r="F7" i="1" l="1"/>
  <c r="F13" i="1"/>
  <c r="F33" i="1"/>
  <c r="F81" i="1"/>
  <c r="E67" i="1" l="1"/>
  <c r="F115" i="1"/>
  <c r="F113" i="1"/>
  <c r="F111" i="1"/>
  <c r="F109" i="1"/>
  <c r="F77" i="1"/>
  <c r="F71" i="1"/>
  <c r="E85" i="1" l="1"/>
  <c r="E117" i="1"/>
  <c r="E119" i="1" l="1"/>
</calcChain>
</file>

<file path=xl/sharedStrings.xml><?xml version="1.0" encoding="utf-8"?>
<sst xmlns="http://schemas.openxmlformats.org/spreadsheetml/2006/main" count="172" uniqueCount="128">
  <si>
    <t>Red. br.</t>
  </si>
  <si>
    <t>Opis stavke</t>
  </si>
  <si>
    <t>Jed. mj.</t>
  </si>
  <si>
    <t>kom</t>
  </si>
  <si>
    <t>Kol.</t>
  </si>
  <si>
    <t>1.</t>
  </si>
  <si>
    <t>1-1.</t>
  </si>
  <si>
    <t>1-2.</t>
  </si>
  <si>
    <t>1-3.</t>
  </si>
  <si>
    <t>2.</t>
  </si>
  <si>
    <t>SUSTAV VIDEONADZORA</t>
  </si>
  <si>
    <t>2-1.</t>
  </si>
  <si>
    <t>2-2.</t>
  </si>
  <si>
    <t>2-4.</t>
  </si>
  <si>
    <t>Oprema sustava protuprovale:</t>
  </si>
  <si>
    <t>Oprema sustava videonadzora:</t>
  </si>
  <si>
    <t>Funkcionalno ispitivanje sustava i primopredaja sustava Investitoru.</t>
  </si>
  <si>
    <t xml:space="preserve">Programiranje i parametriranje instaliranih sustava tehničke zaštite, obuka djelatnika za rad sa sustavima te isporuka uputstava za sustave na hrvatskom jeziku.  </t>
  </si>
  <si>
    <t>Izdavanje potvrde Investitoru da je sustav tehničke zaštite izveden sukladno odredbama Pravilnika o uvjetima i načinu provedbe tehničke zaštite (NN 198/2003).</t>
  </si>
  <si>
    <t>Programiranje, ispitivanje i dokumentacija:</t>
  </si>
  <si>
    <t>4.</t>
  </si>
  <si>
    <t>PROGRAMIRANJE, ISPITIVANJE I DOKUMNETACIJA</t>
  </si>
  <si>
    <t>4-1.</t>
  </si>
  <si>
    <t>kompl</t>
  </si>
  <si>
    <t>Iznos (€)</t>
  </si>
  <si>
    <t>Jed. cijena (€)</t>
  </si>
  <si>
    <t>Projektant: Nikola Šegović, mag.ing.el.</t>
  </si>
  <si>
    <t xml:space="preserve">Izdavanje zapisnika o obavljenom tehničkom prijamu naprava i sustava tehničke zaštite prema Ugovoru. </t>
  </si>
  <si>
    <t>BESPREKIDNO NAPAJANJE</t>
  </si>
  <si>
    <t>Besprekidno napajanje:</t>
  </si>
  <si>
    <t>1-8.</t>
  </si>
  <si>
    <t>Dobava i isporuka prespojnog panela, uključujući sav pribor i potrošni materijal.
24 x RJ45, cat.6, 19", 1U, neoklopljen, RAL7035</t>
  </si>
  <si>
    <t>Dobava i isporuka prespojnog kabela, RJ45, cat.6 oklopljen, s pregibnicama, 1 m.</t>
  </si>
  <si>
    <t>1-12.</t>
  </si>
  <si>
    <t>kpl</t>
  </si>
  <si>
    <t>Mrežna oprema:</t>
  </si>
  <si>
    <t>MREŽNA OPREMA I RAČUNALO</t>
  </si>
  <si>
    <t>1-4.</t>
  </si>
  <si>
    <t>1-6.</t>
  </si>
  <si>
    <t>1-7.</t>
  </si>
  <si>
    <t>1-9.</t>
  </si>
  <si>
    <t>1-10.</t>
  </si>
  <si>
    <t>1-13.</t>
  </si>
  <si>
    <t>2-7.</t>
  </si>
  <si>
    <t>1-14.</t>
  </si>
  <si>
    <t>TEHNIČKA ZAŠTITA - UKUPNO (bez PDV-a):</t>
  </si>
  <si>
    <t xml:space="preserve">Dobava, isporuka i instalacija grafičkog programskog paketa za nadzor, kontrolu i konfiguraciju sustava videonadzora na računalo (MS Windows okruženje). </t>
  </si>
  <si>
    <t>Dobava, isporuka, montaža te spajanje mrežnog preklopnika do potpune funkcionalnosti, uključujući sav pribor i potrošni materijal.
16-Port Fast Ethernet PoE mrežni preklopnik, Layer 2, Web management, 2*10/100/1000 Base-T (Combo port), 2*1000 Base-X (Combo port), 16*10/100 Base-T (PoE power supply), PoE max. 190W, 250m PoE prijenos.</t>
  </si>
  <si>
    <t xml:space="preserve">Dobava, isporuka, montaža te spajanje BULLET IP video kamere do potpune funkcionalnosti, uključujući sav pribor i potrošni materijal.
IP Bullet kamera 4 MP, True WDR 120 dB, motorizirani objektiv 2,8-12 mm, MicroSD utor, max. 256GB, IR domet 50 m, IP67, napajanje 12 VDC / PoE. Bijela boja. </t>
  </si>
  <si>
    <t xml:space="preserve">Dobava, isporuka, montaža te spajanje DOME IP video kamere do potpune funkcionalnosti, uključujući sav pribor i potrošni materijal.
IP Dome kamera 4 MP, True WDR 120 dB, objektiv 2.8 mm, IR domet 30 m, IP67, IK10, napajanje 12 VDC / PoE. Bijela boja. </t>
  </si>
  <si>
    <t>1-5.</t>
  </si>
  <si>
    <t>2-3.</t>
  </si>
  <si>
    <t>2-5.</t>
  </si>
  <si>
    <t>Dobava, isporuka, ugradnja te spajanje do potpune funkcionalnosti akumulatorske baterije, 12V DC/17 Ah.</t>
  </si>
  <si>
    <r>
      <t xml:space="preserve">Dobava, isporuka, ugraadnja te spajanje HDD-a unutar video snimača, uključujući sav pribor i potrošni materijal.
</t>
    </r>
    <r>
      <rPr>
        <sz val="10"/>
        <color theme="1"/>
        <rFont val="Arial"/>
        <family val="2"/>
        <charset val="238"/>
      </rPr>
      <t>HDD 2 TB, 3.5'' Surveillance Hard Drive, 64MB, RPM IntelliPower.</t>
    </r>
  </si>
  <si>
    <t xml:space="preserve">TROŠKOVNIK SUSTAVA TEHNIČKE ZAŠTITE
Investitor: ZAVOD ZA JAVNO ZDRAVSTVO VARAŽDINSKE ŽUPANIJE, I.Meštrovića 1/11, 42000 Varaždin
OIB: 20184981156
Građevina: ZAVOD ZA JAVNO ZDRAVSTVO VARAŽDINSKE ŽUPANIJE, VARAŽDIN
Lokacija: Dio k.č. 2273/17, k.č. 2273/19, 2273/9, 2273/11, 2404/2, sve k.o. Varaždin(od kojih se formira čestica k.č. 2273/19 k.o. Varaždin)
Projektant: Nikola Šegović, mag.ing.el. 
Projekt: T.D.: 578-0336                                             </t>
  </si>
  <si>
    <t>Varaždin, ožujak 2026.</t>
  </si>
  <si>
    <t>1-11.</t>
  </si>
  <si>
    <t>1-16.</t>
  </si>
  <si>
    <t>1-17.</t>
  </si>
  <si>
    <t>2-6.</t>
  </si>
  <si>
    <t>3.</t>
  </si>
  <si>
    <t>3-1.</t>
  </si>
  <si>
    <t>3-2.</t>
  </si>
  <si>
    <t>3-4.</t>
  </si>
  <si>
    <t>3-5.</t>
  </si>
  <si>
    <t>3-3.</t>
  </si>
  <si>
    <t>Dobava i ugradnja okova za 2-krilna aluminijska evakuacijska vrata u skladu s normom HRN EN 1125, uključivo sav potreban spojni materijal i podešavanje.</t>
  </si>
  <si>
    <t>Dobava i ugradnja cilindričnog uloška (europrofil) s pripadajućim spojnicama i priborom.</t>
  </si>
  <si>
    <t>Izvedba povezivanja kontrole pristupa na sustav za dojavu požara, uključivo sav potreban instalacijski materijal i ispitivanje funkcionalnosti.</t>
  </si>
  <si>
    <t>SUSTAV PROTUPROVALE SA INTEGRIRANOM FUNKCIJOM KONTROLE PRISTUPA</t>
  </si>
  <si>
    <t>1-15.</t>
  </si>
  <si>
    <t>1-18.</t>
  </si>
  <si>
    <t>1-19.</t>
  </si>
  <si>
    <t>1-20.</t>
  </si>
  <si>
    <t>1-21.</t>
  </si>
  <si>
    <t>1-22.</t>
  </si>
  <si>
    <t>1-23.</t>
  </si>
  <si>
    <t>1-24.</t>
  </si>
  <si>
    <t>1-25.</t>
  </si>
  <si>
    <t>1-26.</t>
  </si>
  <si>
    <t>1-27.</t>
  </si>
  <si>
    <t>Dobava i ugradnja dodatne točke zaključavanja za pasivno krilo dvokrilnih vrata, koja se sastoji od bravice s jezičkom, za ugradnju u gornji dio krila i dovratnika, uključivo sav potreban spojni i montažni materijal te podešavanje - glavno krilo.</t>
  </si>
  <si>
    <t>Dobava i ugradnja dodatne točke zaključavanja za pasivno krilo dvokrilnih vrata, koja se sastoji od bravice s jezičkom, za ugradnju u gornji dio krila i dovratnika, uključivo sav potreban spojni i montažni materijal te podešavanje - pomoćno krilo.</t>
  </si>
  <si>
    <t>Dobava i ugradnja garniture hidrauličkih zatvarača s redosljednikom zatvaranja.</t>
  </si>
  <si>
    <t>Dobava i ugradnja vanjskog okova na pasivnom krilu: panik rukovat + slijepi štit ili bez okova.</t>
  </si>
  <si>
    <t>Dobava i ugradnja vanjskog okova na aktivnom krilu: panik rukovat + kvaka.</t>
  </si>
  <si>
    <t>1-28.</t>
  </si>
  <si>
    <t>1-29.</t>
  </si>
  <si>
    <t>1-30.</t>
  </si>
  <si>
    <t>5.</t>
  </si>
  <si>
    <t>5-1.</t>
  </si>
  <si>
    <t>5-2.</t>
  </si>
  <si>
    <t>5-3.</t>
  </si>
  <si>
    <t>5-4.</t>
  </si>
  <si>
    <t>Dobava, isporuka te ugradnja PSTN modula za komunikaciju sa PSTN mrežom.
Ugradnja izravno na glavnu ploču bez dodatnog ožičenja, SIA i Contact ID protokoli, PPP podrška za daljinsko programiranje, primarni/rezervni kanal s GSM-om.</t>
  </si>
  <si>
    <t>Dobava, isporuka te montaža podnožja kamere, uključujući sav pribor i potrošni materijal. Junction box, aluminijska kutija za slaganje kabela bullet i dome kamera, IP66, Bijela boja.</t>
  </si>
  <si>
    <t>Dobava, isporuka te ugradnja GSM/GPRS komunikacijskog modula, ugradnja izravno na glavnu ploču bez dodatnog ožičenja, uključena antena za ugradnju u kućište, podrška za SIA i Contact ID protokole te IP komunikaciju putem GPRS-a, slanje i primanje SMS poruka, primarni ili rezervni komunikacijski kanal uz PSTN/IP.</t>
  </si>
  <si>
    <t>Dobava, montaža i spajanje do potpune funkcionalnosti adresabilnog modula za upravljanje vratima. Uređaj sadrži Wiengand / Clock &amp; Dana sučelja, 4 LED upravljačka izlaza, 4 zone, 2 relejna izlaza, zujalica za signaliziranje događaja. Do 512 kartica se može pohraniti u modul za samostalni rad u slučaju gubitka komunikacije sa centralom.</t>
  </si>
  <si>
    <t>Dobava, isporuka te montaža nosača detektora pokreta sa pomičnim zglobom.
Horizontalni kut gledanja: 100°, podešavanje kuta nagiba: 40°.</t>
  </si>
  <si>
    <t>Dobava i montaža metalnog reed kontakta sa magnetom za montažu na rolo podizna vrata.</t>
  </si>
  <si>
    <t xml:space="preserve">Dobava, isporuka, montaža te spajanje do pune funkcionalnosti elektro prihvatnika, uključujući sav pribor i potrošni materijal, kao i prilagodbu vrata za ugradnju prihvatnika.
Standardni elektro prihvatnik sa mehaničkim otključavanjem. Na sebi ima ugrađen mikroprekidač koji detektira status otvorenosti / zatvorenosti vrata, 10-24 V DC/AC, potrošnja struje (12 V DC): cca. 280 mA, kontakt za nadzor: 24 V / 1 A, životni vijek: 250000, prijelmna sila: 3750 N.  U stavku potrebno je uključiti i dobavu i montažu prihvatne ploče za prihvatnik. </t>
  </si>
  <si>
    <t xml:space="preserve">Dobava, isporuka te montaža podnožja kamere, uključujući sav pribor i potrošni materijal. Junction box, aluminijska kutija za slaganje kabela dome kamera, radna temperatura: -40ºC~+60ºC, vlaga: 0~90% RH. Bijela boja. </t>
  </si>
  <si>
    <t>Dobava, isporuka te montaža zidnog čeličnog 19” ormara, svijetlo-sivi RAL7035, visine 15U, širine 600 mm i dubine 395 mm, stupanj zaštite IP20. 
Uključuje: 2 galvanizirane 19” vodilice (podesive po dubini),  ventilacijske otvore, uvode za kabele (1× krov, 1× pod, 2× stražnja strana, s “break-out” poklopcima), kabelsku četku (1×), uzemljenje, montažni pribor. U stavku uključiti i napojnu letvu 5x Schuko, 2 x IEC C13.</t>
  </si>
  <si>
    <t>Dobava, isporuka te instalacija računala do potpune funkcionalnisti, uključujući sav potreban potrošni materijal i pribor.
Procesor sa najmanje 6 jezgri / 12 threadova, min. 8 GB DDR4 RAM s mogućnošću proširenja, min. 256 GB M.2 PCIe NVMe SSD, integrirana grafika s HDMI i VGA izlazom, min. 4 × USB 3.2 Gen 1, min. 4 × USB 2.0, RJ-45 1 Gbps, Wi-Fi i Bluetooth, interno napajanje odgovarajuće snage, Windows 11 Pro 64-bit OEM.</t>
  </si>
  <si>
    <r>
      <t xml:space="preserve">Dobava, isporuka, montaža te spajanje uređaja besprekidnog napajanja do pune funkcionalnosti, uključujući sav pribor i potrošni materijal.
</t>
    </r>
    <r>
      <rPr>
        <sz val="10"/>
        <color theme="1"/>
        <rFont val="Arial"/>
        <family val="2"/>
        <charset val="238"/>
      </rPr>
      <t xml:space="preserve">Besprekidno napajanje, online izvedbe s dvostrukom konverzijom, namijenjeno za ugradnju u rack ormar, snage minimalno 1000 VA / 900 W, s LCD zaslonom za prikaz radnog statusa, opterećenja, stanja baterije i osnovnih parametara rada. UPS mora imati stabilizirani sinusni izlazni napon, izlazni faktor snage minimalno 0,99, široki raspon ulaznog napona, automatski rad preko ugrađenih baterija u slučaju nestanka ili poremećaja mrežnog napajanja te autonomiju ovisno o priključenom opterećenju. Uređaj mora imati minimalno 3 izlazne Schuko utičnice, komunikacijska sučelja USB i RS-232 te mogućnost daljinskog nadzora putem SNMP modula / inteligentnog utora. Predvidjeti ugrađene baterije, zaštitu od preopterećenja, prenapona i kratkog spoja te rad u standardnim uvjetima IT prostora. U stavku uključiti sav potreban montažni i spojni materijal, ugradnju u rack ormar, povezivanje potrošača, konfiguraciju, ispitivanje funkcionalnosti i puštanje sustava u rad. </t>
    </r>
  </si>
  <si>
    <t>Dobava, isporuka, montaža te spajanje mrežnog video snimača do potpune funkcionalnosti, uključujući sav pribor i potrošni materijal.
Mrežni snimač minimalno 32 IP kanala, ugradnja minimalno 4 SATA HDD-a ukupnog kapaciteta do najmanje 64 TB, ulazna propusnost minimalno 384 Mbps, video kompresija H.265+/H.265/H.264+/H.264/MJPEG te funkcije napredne video analitike i detekcije pokreta / SMD. Snimač mora imati minimalno 2 HDMI izlaza, 2 VGA izlaza, USB priključke, RS-232 i RS-485 komunikacijska sučelja, eSATA priključak te minimalno 2 mrežna RJ-45 10/100/1000 Mbps priključka.</t>
  </si>
  <si>
    <t xml:space="preserve">Dobava, isporuka, montaža te spajanje do potpune funkcionalnosti protuprovalne centrale u metalnom kućištu s prednjim i stražnjim zaštitnim tamper kontaktom.
Centrala podržava do 128 zona, 128 izlaza, do 16 tipkovnica, do 8 kontrolera vrata i 8 verifikacijskih zona te omogućuje upravljanje do 16 područja i 500 korisnika s različitim razinama pristupa. Ugrađeno Ethernet sučelje, dva X-BUS komunikacijska porta (mogućnost loop ili stub topologije). Sustav omogućuje proširenje putem žičnih i bežičnih modula. Integrirani web poslužitelj omogućuje lokalno i udaljeno upravljanje sustavom. Memorija događaja: do 10.000 protuprovalnih i 10.000 događaja kontrole pristupa. Podržane napredne funkcije poput upravljanja pristupom. Napajanje 230 VAC uz korištenje odgovarajućeg napojnog modula, s prostorom za akumulator do 12 V DC / 17 Ah. Kućište metalno, s tamper zaštitom. </t>
  </si>
  <si>
    <t xml:space="preserve">Dobava, isporuka, montaža te spajanje do potpune funkcionalnosti PSU adresabilnog modula sa 8 programibilnih ulaza i 2 programibilna relejna izlaza, nadziranim lokalnim izvorom napajanja od 12 V DC, Nadzorom baterije i priključenih uređaja (npr. modula). PSU modul dolazi u metalnom kućištu sa zaštitnim tamper kontaktom i mjestom za smještaj akumulatorske baterije do 7 Ah. </t>
  </si>
  <si>
    <t>Dobava, isporuka, montaža te spajanje do potpune funkcionalnosti upravljačke jedinice sa ključem, za postavljanje / isključivanje područja sustava protuprovale.
Radni napon:12 VDC, tamper, zujalica.</t>
  </si>
  <si>
    <t>Dobava, isporuka, montaža te spajanje vanjske alarmne sirene sa bljeskalicom do potpune funkcionalnosti, uključujući sav pribor i potrošni materijal.
Samonapajajuća sirena za vanjsku ugradnju, cca. 103dB(A)@/3m, ugrađen sklop za zaštitu od zapunjavanja pjenom, IP34. Dodatni terminali za aktivaciju i signaliranje greške, podešavanje parametara, LED bljeskalica.
Napajanje: 13.8 VDC + akumulator 12 V DC.</t>
  </si>
  <si>
    <t xml:space="preserve">Dobava, montaža i spajanje do potpune funkcionalnosti pomoćnog napajača u metalnom kućištu, maksimalne izlazne struje 1500 mA i izlaznog napona 11-14 V DC, s mogućnošću ugradnje akumulatora 12 V / 17 Ah. Ulazni napon 230 VAC ±15%, 50 Hz, zaštita od preopterećenja i kratkog spoja integrirani punjač akumulatora s temperaturnom kompenzacijom, nadzor i stabilizacija napona punjenja.
U stavku uključiti aku. bateriju 12 V DC, 17 Ah. </t>
  </si>
  <si>
    <t>Dobava, isporuka, montaža te spajanje unutarnje alarmne sirene do potpune funkcionalnosti, uključujući sav pribor i potrošni materijal.
Sirena za unutarnju montažu bez bljeskalice i bez mogućnosti samonapajanja,
Napajanje 13.8 VDC, cca. 104 dBA @ 1 m, IP31.</t>
  </si>
  <si>
    <t>Dobava, isporuka, montaža te spajanje do potpune funkcionalnosti PIR / MW detektora pokreta, anti masking, VdS klase C. Domet detekcije: 18 m, moguća ugradnja zastornih leća za povećanje dometa, tamper,  radni napon: 9-16 VDC, osjetljivost: 6 stupnjeva, IP41/IK02.</t>
  </si>
  <si>
    <t>Dobava, isporuka, montaža te spajanje do potpune funkcionalnosti prikazno - upravljačke LCD tipkovnice sa 5 statusnih LED i 4 funkcijske tipke.
Radni napon: 9,5-14 VDC, prednji i stražnji tamper.</t>
  </si>
  <si>
    <t>Dobava, isporuka, montaža te spajanje do potpune funkcionalnosti čitača kartica sa šifrarnikom. Tehnologija čitanja: 13,56 MHz MIFARE Classic, ISO14443A. Mogućnost konfiguracije kao serijski ili sektorski čitač, izlazni formati: Clock &amp; Data ili Wiegand (26-bitni, 37-bitni), ugrađeni zvučni signalizator, višebojna LED indikacija, isporučeni nosači za nadžbuknu i ugradbenu montažu, montaža na standardnu električnu kutiju, osvijetljena tipkovnica, radni napon:12 - 24 VDC,stupanj zaštite: IP67.</t>
  </si>
  <si>
    <t>Dobava, isporuka, montaža te spajanje do potpune funkcionalnosti adresabilnog ulazno-izlaznog modula sa 8 programibilnih ulaza i 2 programibilna relejna izlaza.
Radni napon: 9,5-14 VDC, prednji i stražnji tamper,  IP30, plastično kućište.</t>
  </si>
  <si>
    <t>Dobava i ugradnja usadne panik brave za aktivno krilo dvokrilnih evakuacijskih vrata, razmaka 92 mm i trna 35 mm, s podijeljenim kvadratom 9 mm (split follower), funkcije B (upravljanje vanjskom kvakom ključem), s čeličnim zasunom i jezičkom te prednjom pločom širine cca 24 mm, u skladu s normom HRN EN 12209, kao dio sustava evakuacijskih vrata izvedenog u skladu s HRN EN 179 i/ili HRN EN 1125 ili jednakovrijedno</t>
  </si>
  <si>
    <t>Dobava i ugradnja zasunske panik brave za pasivno krilo dvokrilnih evakuacijskih vrata, funkcije P (automatsko zaključavanje pasivnog krila), razmaka 92 mm i kvadrata 9 mm, s čeličnim zasunima za zaključavanje u gornjem dijelu i podu te prednjom pločom širine cca 24 mm, u skladu s normom HRN EN 12209, kao dio sustava evakuacijskih vrata izvedenog u skladu s HRN EN 179 i/ili HRN EN 1125 ili jednakovrijedno.</t>
  </si>
  <si>
    <t>Dobava i ugradnja panik terminala za upravljanje evakuacijskim vratima, nadžbukne izvedbe, trodijelne konstrukcije, u PVC kućištu bijele boje, napajanja 230 V AC, za upravljanje elektroprihvatnicima i/ili elektromagnetskim držačima vrata te povezivanje na sustav dojave požara, uključivo sve potrebne priključke, montažu i ispitivanje funkcionalnosti, kao dio sustava električnog zaključavanja evakuacijskih vrata koji mora biti izveden u skladu s normom HRN EN 13637 ili jednakovrijedno.</t>
  </si>
  <si>
    <t>Dobava i ugradnja elektroprihvatnika za ugradnju u dovratnik vrata na evakuacijskim putovima, izvedbe fail-safe (bez napona otključan), napona 24 V DC, sile zadržavanja min. 2000 N, s mogućnošću otključavanja pod opterećenjem, univerzalne izvedbe (DIN lijevo/desno), s integriranim nadzornim kontaktom, uključivo sav potreban spojni i montažni materijal, podešavanje i funkcionalno ispitivanje, kao dio sustava električnog zaključavanja evakuacijskih vrata koji mora biti izveden u skladu s normom HRN EN 13637 ili jednakovrijedno.</t>
  </si>
  <si>
    <t>Dobava i ugradnja vanjske sklopke s ključem za upravljanje sustavom zaključavanja evakuacijskih i protupožarnih vrata, za ovlaštenu deblokadu i upravljanje elektroprihvatnicima i/ili sustavom kontrole pristupa, izvedbe za ugradnju uz vrata (nadžbukno ili ugradbeno), s bezpotencijalnim kontaktom (NO/NC) i integriranom LED indikacijom stanja, uključivo cilindar, sav potreban spojni i montažni materijal, povezivanje i ispitivanje funkcionalnosti, kao dio sustava električnog zaključavanja evakuacijskih vrata koji mora biti izveden u skladu s normom HRN EN 13637 ili jednakovrijedno.</t>
  </si>
  <si>
    <t>Izradio:</t>
  </si>
  <si>
    <t>Naručitelj ne odgovara za formule zadane u Troškovniku već upućuje ponuditelja da ih sam provjeri.</t>
  </si>
  <si>
    <t>U cijenu moraju biti uključeni svi dodatni troškovi.</t>
  </si>
  <si>
    <t>(ime, prezime, potpis)</t>
  </si>
  <si>
    <t>_________________________________________</t>
  </si>
  <si>
    <t>Odgovorna osoba Ponuditelja: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</si>
</sst>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0&quot;. &quot;"/>
    <numFmt numFmtId="166" formatCode="#.##000"/>
    <numFmt numFmtId="167" formatCode="#.##"/>
    <numFmt numFmtId="168" formatCode="_-* #,##0.00\ [$€-1]_-;\-* #,##0.00\ [$€-1]_-;_-* &quot;-&quot;??\ [$€-1]_-;_-@_-"/>
    <numFmt numFmtId="169" formatCode="#,##0.000"/>
    <numFmt numFmtId="170" formatCode="_-* #,##0.00\ [$€-1]_-;\-* #,##0.00\ [$€-1]_-;_-* &quot;-&quot;??\ [$€-1]_-"/>
    <numFmt numFmtId="171" formatCode="_-&quot;DM&quot;* #,##0.00_-;\-&quot;DM&quot;* #,##0.00_-;_-&quot;DM&quot;* &quot;-&quot;??_-;_-@_-"/>
    <numFmt numFmtId="172" formatCode="_-* #,##0.00\ _l_e_i_-;\-* #,##0.00\ _l_e_i_-;_-* &quot;-&quot;??\ _l_e_i_-;_-@_-"/>
    <numFmt numFmtId="173" formatCode="_-* #,##0.00&quot; €&quot;_-;\-* #,##0.00&quot; €&quot;_-;_-* \-??&quot; €&quot;_-;_-@_-"/>
    <numFmt numFmtId="174" formatCode="_-* #,##0.00\ [$€-1]_-;\-* #,##0.00\ [$€-1]_-;_-* \-??\ [$€-1]_-"/>
    <numFmt numFmtId="175" formatCode="_-* #,##0.00\ [$€]_-;\-* #,##0.00\ [$€]_-;_-* &quot;-&quot;??\ [$€]_-;_-@_-"/>
    <numFmt numFmtId="176" formatCode="&quot;$&quot;#,##0"/>
    <numFmt numFmtId="177" formatCode="&quot;$&quot;#,##0.00"/>
    <numFmt numFmtId="178" formatCode="_-* #,##0\ _D_M_-;\-* #,##0\ _D_M_-;_-* &quot;-&quot;\ _D_M_-;_-@_-"/>
    <numFmt numFmtId="179" formatCode="_-* #,##0.00\ _D_M_-;\-* #,##0.00\ _D_M_-;_-* &quot;-&quot;??\ _D_M_-;_-@_-"/>
    <numFmt numFmtId="180" formatCode="_-* #,##0.00\ &quot;DM&quot;_-;\-* #,##0.00\ &quot;DM&quot;_-;_-* &quot;-&quot;??\ &quot;DM&quot;_-;_-@_-"/>
  </numFmts>
  <fonts count="7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Helv"/>
      <charset val="238"/>
    </font>
    <font>
      <sz val="9"/>
      <name val="Helv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1"/>
      <color rgb="FF006100"/>
      <name val="Calibri"/>
      <family val="2"/>
      <scheme val="minor"/>
    </font>
    <font>
      <sz val="10"/>
      <name val="Mangal"/>
      <family val="2"/>
    </font>
    <font>
      <sz val="10"/>
      <name val="Mangal"/>
      <family val="2"/>
      <charset val="238"/>
    </font>
    <font>
      <sz val="10"/>
      <name val="Arial"/>
      <family val="2"/>
      <charset val="1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name val="BMWTypeRegular"/>
      <family val="2"/>
    </font>
    <font>
      <u/>
      <sz val="11"/>
      <color indexed="12"/>
      <name val="Calibri"/>
      <family val="2"/>
    </font>
    <font>
      <sz val="10"/>
      <name val="Arial"/>
      <family val="2"/>
      <charset val="204"/>
    </font>
    <font>
      <sz val="10"/>
      <name val="Arial CE"/>
      <family val="2"/>
    </font>
    <font>
      <sz val="8"/>
      <name val="Arial"/>
      <family val="2"/>
      <charset val="238"/>
    </font>
    <font>
      <b/>
      <sz val="10"/>
      <name val="Helv"/>
      <charset val="238"/>
    </font>
  </fonts>
  <fills count="5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34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72">
    <xf numFmtId="0" fontId="0" fillId="0" borderId="0"/>
    <xf numFmtId="44" fontId="16" fillId="0" borderId="0" applyFont="0" applyFill="0" applyBorder="0" applyAlignment="0" applyProtection="0"/>
    <xf numFmtId="0" fontId="2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72" fontId="1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3" fontId="29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1" fillId="0" borderId="0"/>
    <xf numFmtId="0" fontId="31" fillId="0" borderId="0"/>
    <xf numFmtId="174" fontId="31" fillId="0" borderId="0"/>
    <xf numFmtId="0" fontId="8" fillId="0" borderId="0"/>
    <xf numFmtId="0" fontId="31" fillId="0" borderId="0"/>
    <xf numFmtId="174" fontId="31" fillId="0" borderId="0"/>
    <xf numFmtId="0" fontId="31" fillId="0" borderId="0"/>
    <xf numFmtId="0" fontId="31" fillId="0" borderId="0"/>
    <xf numFmtId="174" fontId="31" fillId="0" borderId="0"/>
    <xf numFmtId="0" fontId="8" fillId="0" borderId="0"/>
    <xf numFmtId="0" fontId="31" fillId="0" borderId="0"/>
    <xf numFmtId="174" fontId="31" fillId="0" borderId="0"/>
    <xf numFmtId="0" fontId="31" fillId="0" borderId="0"/>
    <xf numFmtId="0" fontId="31" fillId="0" borderId="0"/>
    <xf numFmtId="174" fontId="31" fillId="0" borderId="0"/>
    <xf numFmtId="0" fontId="8" fillId="0" borderId="0"/>
    <xf numFmtId="0" fontId="31" fillId="0" borderId="0"/>
    <xf numFmtId="174" fontId="31" fillId="0" borderId="0"/>
    <xf numFmtId="0" fontId="8" fillId="0" borderId="0"/>
    <xf numFmtId="0" fontId="31" fillId="0" borderId="0"/>
    <xf numFmtId="174" fontId="8" fillId="0" borderId="0"/>
    <xf numFmtId="0" fontId="3" fillId="0" borderId="0"/>
    <xf numFmtId="174" fontId="8" fillId="0" borderId="0"/>
    <xf numFmtId="0" fontId="2" fillId="0" borderId="0"/>
    <xf numFmtId="0" fontId="3" fillId="0" borderId="0"/>
    <xf numFmtId="0" fontId="8" fillId="0" borderId="0"/>
    <xf numFmtId="0" fontId="8" fillId="0" borderId="0"/>
    <xf numFmtId="0" fontId="29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29" fillId="0" borderId="0" applyNumberFormat="0" applyFill="0" applyBorder="0" applyAlignment="0" applyProtection="0"/>
    <xf numFmtId="0" fontId="8" fillId="0" borderId="0"/>
    <xf numFmtId="40" fontId="49" fillId="0" borderId="0" applyFont="0" applyFill="0" applyBorder="0" applyAlignment="0" applyProtection="0"/>
    <xf numFmtId="0" fontId="8" fillId="0" borderId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3" borderId="0" applyNumberFormat="0" applyBorder="0" applyAlignment="0" applyProtection="0"/>
    <xf numFmtId="0" fontId="33" fillId="38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4" borderId="0" applyNumberFormat="0" applyBorder="0" applyAlignment="0" applyProtection="0"/>
    <xf numFmtId="0" fontId="34" fillId="38" borderId="0" applyNumberFormat="0" applyBorder="0" applyAlignment="0" applyProtection="0"/>
    <xf numFmtId="0" fontId="34" fillId="44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4" borderId="0" applyNumberFormat="0" applyBorder="0" applyAlignment="0" applyProtection="0"/>
    <xf numFmtId="0" fontId="34" fillId="49" borderId="0" applyNumberFormat="0" applyBorder="0" applyAlignment="0" applyProtection="0"/>
    <xf numFmtId="176" fontId="32" fillId="36" borderId="19" applyFont="0" applyFill="0" applyBorder="0" applyProtection="0">
      <alignment vertical="center"/>
    </xf>
    <xf numFmtId="0" fontId="35" fillId="50" borderId="23" applyNumberFormat="0" applyAlignment="0" applyProtection="0"/>
    <xf numFmtId="0" fontId="36" fillId="50" borderId="24" applyNumberFormat="0" applyAlignment="0" applyProtection="0"/>
    <xf numFmtId="178" fontId="8" fillId="0" borderId="0" applyFont="0" applyFill="0" applyBorder="0" applyAlignment="0" applyProtection="0"/>
    <xf numFmtId="0" fontId="37" fillId="38" borderId="24" applyNumberFormat="0" applyAlignment="0" applyProtection="0"/>
    <xf numFmtId="0" fontId="26" fillId="0" borderId="25" applyNumberFormat="0" applyFill="0" applyAlignment="0" applyProtection="0"/>
    <xf numFmtId="0" fontId="38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0" fontId="27" fillId="0" borderId="0">
      <alignment vertical="top"/>
    </xf>
    <xf numFmtId="0" fontId="39" fillId="51" borderId="0" applyNumberFormat="0" applyBorder="0" applyAlignment="0" applyProtection="0"/>
    <xf numFmtId="176" fontId="50" fillId="52" borderId="20" applyBorder="0" applyAlignment="0">
      <alignment horizontal="left" vertical="center" indent="1"/>
    </xf>
    <xf numFmtId="176" fontId="51" fillId="35" borderId="26" applyBorder="0">
      <alignment horizontal="left" vertical="center" indent="1"/>
    </xf>
    <xf numFmtId="0" fontId="51" fillId="53" borderId="22" applyNumberFormat="0" applyBorder="0">
      <alignment horizontal="left" vertical="top" indent="1"/>
    </xf>
    <xf numFmtId="0" fontId="51" fillId="36" borderId="0" applyBorder="0">
      <alignment horizontal="left" vertical="center" indent="1"/>
    </xf>
    <xf numFmtId="0" fontId="51" fillId="0" borderId="22" applyNumberFormat="0" applyFill="0">
      <alignment horizontal="centerContinuous" vertical="top"/>
    </xf>
    <xf numFmtId="0" fontId="27" fillId="0" borderId="0">
      <alignment vertical="top"/>
    </xf>
    <xf numFmtId="0" fontId="25" fillId="0" borderId="0">
      <alignment vertical="top"/>
    </xf>
    <xf numFmtId="0" fontId="27" fillId="0" borderId="0">
      <alignment vertical="top"/>
    </xf>
    <xf numFmtId="0" fontId="40" fillId="42" borderId="0" applyNumberFormat="0" applyBorder="0" applyAlignment="0" applyProtection="0"/>
    <xf numFmtId="177" fontId="32" fillId="36" borderId="21" applyBorder="0">
      <alignment horizontal="left" vertical="center" indent="2"/>
    </xf>
    <xf numFmtId="0" fontId="8" fillId="39" borderId="27" applyNumberFormat="0" applyFont="0" applyAlignment="0" applyProtection="0"/>
    <xf numFmtId="0" fontId="41" fillId="54" borderId="0" applyNumberFormat="0" applyBorder="0" applyAlignment="0" applyProtection="0"/>
    <xf numFmtId="38" fontId="4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5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164" fontId="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69" fontId="27" fillId="55" borderId="0">
      <alignment vertical="top"/>
      <protection locked="0"/>
    </xf>
    <xf numFmtId="0" fontId="48" fillId="45" borderId="32" applyNumberFormat="0" applyAlignment="0" applyProtection="0"/>
    <xf numFmtId="164" fontId="8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54" fillId="0" borderId="0"/>
    <xf numFmtId="0" fontId="54" fillId="12" borderId="0" applyNumberFormat="0" applyBorder="0" applyAlignment="0" applyProtection="0"/>
    <xf numFmtId="0" fontId="54" fillId="16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4" fillId="13" borderId="0" applyNumberFormat="0" applyBorder="0" applyAlignment="0" applyProtection="0"/>
    <xf numFmtId="0" fontId="54" fillId="17" borderId="0" applyNumberFormat="0" applyBorder="0" applyAlignment="0" applyProtection="0"/>
    <xf numFmtId="0" fontId="54" fillId="21" borderId="0" applyNumberFormat="0" applyBorder="0" applyAlignment="0" applyProtection="0"/>
    <xf numFmtId="0" fontId="54" fillId="25" borderId="0" applyNumberFormat="0" applyBorder="0" applyAlignment="0" applyProtection="0"/>
    <xf numFmtId="0" fontId="54" fillId="29" borderId="0" applyNumberFormat="0" applyBorder="0" applyAlignment="0" applyProtection="0"/>
    <xf numFmtId="0" fontId="54" fillId="33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11" borderId="0" applyNumberFormat="0" applyBorder="0" applyAlignment="0" applyProtection="0"/>
    <xf numFmtId="0" fontId="55" fillId="15" borderId="0" applyNumberFormat="0" applyBorder="0" applyAlignment="0" applyProtection="0"/>
    <xf numFmtId="0" fontId="55" fillId="19" borderId="0" applyNumberFormat="0" applyBorder="0" applyAlignment="0" applyProtection="0"/>
    <xf numFmtId="0" fontId="55" fillId="23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56" fillId="8" borderId="14" applyNumberFormat="0" applyAlignment="0" applyProtection="0"/>
    <xf numFmtId="0" fontId="57" fillId="8" borderId="13" applyNumberFormat="0" applyAlignment="0" applyProtection="0"/>
    <xf numFmtId="0" fontId="58" fillId="7" borderId="13" applyNumberFormat="0" applyAlignment="0" applyProtection="0"/>
    <xf numFmtId="0" fontId="59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2" fillId="6" borderId="0" applyNumberFormat="0" applyBorder="0" applyAlignment="0" applyProtection="0"/>
    <xf numFmtId="0" fontId="54" fillId="10" borderId="17" applyNumberFormat="0" applyFont="0" applyAlignment="0" applyProtection="0"/>
    <xf numFmtId="0" fontId="63" fillId="5" borderId="0" applyNumberFormat="0" applyBorder="0" applyAlignment="0" applyProtection="0"/>
    <xf numFmtId="0" fontId="64" fillId="0" borderId="10" applyNumberFormat="0" applyFill="0" applyAlignment="0" applyProtection="0"/>
    <xf numFmtId="0" fontId="65" fillId="0" borderId="11" applyNumberFormat="0" applyFill="0" applyAlignment="0" applyProtection="0"/>
    <xf numFmtId="0" fontId="66" fillId="0" borderId="12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15" applyNumberFormat="0" applyFill="0" applyAlignment="0" applyProtection="0"/>
    <xf numFmtId="0" fontId="69" fillId="0" borderId="0" applyNumberFormat="0" applyFill="0" applyBorder="0" applyAlignment="0" applyProtection="0"/>
    <xf numFmtId="0" fontId="70" fillId="9" borderId="16" applyNumberFormat="0" applyAlignment="0" applyProtection="0"/>
    <xf numFmtId="0" fontId="52" fillId="0" borderId="0"/>
    <xf numFmtId="0" fontId="24" fillId="0" borderId="0"/>
    <xf numFmtId="43" fontId="24" fillId="0" borderId="0" applyFont="0" applyFill="0" applyBorder="0" applyAlignment="0" applyProtection="0"/>
    <xf numFmtId="0" fontId="53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4" fillId="0" borderId="0"/>
    <xf numFmtId="172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7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0"/>
    <xf numFmtId="0" fontId="8" fillId="0" borderId="0"/>
    <xf numFmtId="180" fontId="8" fillId="0" borderId="0" applyFont="0" applyFill="0" applyBorder="0" applyAlignment="0" applyProtection="0"/>
    <xf numFmtId="0" fontId="2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75" fillId="0" borderId="0"/>
    <xf numFmtId="0" fontId="75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6" fillId="0" borderId="0"/>
    <xf numFmtId="0" fontId="3" fillId="0" borderId="0"/>
    <xf numFmtId="0" fontId="3" fillId="0" borderId="0"/>
    <xf numFmtId="0" fontId="8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8" fillId="0" borderId="0"/>
    <xf numFmtId="0" fontId="24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53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165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" fontId="4" fillId="0" borderId="0" xfId="0" applyNumberFormat="1" applyFont="1" applyAlignment="1" applyProtection="1">
      <alignment horizontal="left" vertical="center"/>
      <protection locked="0"/>
    </xf>
    <xf numFmtId="166" fontId="4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3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left" vertical="center"/>
      <protection locked="0"/>
    </xf>
    <xf numFmtId="166" fontId="9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166" fontId="6" fillId="0" borderId="0" xfId="0" applyNumberFormat="1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167" fontId="4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165" fontId="15" fillId="2" borderId="3" xfId="0" applyNumberFormat="1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168" fontId="12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168" fontId="4" fillId="0" borderId="0" xfId="0" applyNumberFormat="1" applyFont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top"/>
    </xf>
    <xf numFmtId="168" fontId="1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68" fontId="12" fillId="0" borderId="4" xfId="0" applyNumberFormat="1" applyFont="1" applyBorder="1" applyAlignment="1" applyProtection="1">
      <alignment horizontal="right" vertical="center"/>
      <protection locked="0"/>
    </xf>
    <xf numFmtId="168" fontId="12" fillId="0" borderId="5" xfId="0" applyNumberFormat="1" applyFont="1" applyBorder="1" applyAlignment="1">
      <alignment horizontal="right" vertical="center"/>
    </xf>
    <xf numFmtId="168" fontId="12" fillId="0" borderId="4" xfId="1" applyNumberFormat="1" applyFont="1" applyBorder="1" applyAlignment="1" applyProtection="1">
      <alignment horizontal="right" vertical="center"/>
      <protection locked="0"/>
    </xf>
    <xf numFmtId="168" fontId="12" fillId="0" borderId="5" xfId="1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68" fontId="18" fillId="0" borderId="4" xfId="0" applyNumberFormat="1" applyFont="1" applyBorder="1" applyAlignment="1" applyProtection="1">
      <alignment horizontal="right" vertical="center"/>
      <protection locked="0"/>
    </xf>
    <xf numFmtId="168" fontId="18" fillId="0" borderId="5" xfId="0" applyNumberFormat="1" applyFont="1" applyBorder="1" applyAlignment="1">
      <alignment horizontal="right" vertical="center"/>
    </xf>
    <xf numFmtId="1" fontId="19" fillId="0" borderId="0" xfId="0" applyNumberFormat="1" applyFont="1" applyAlignment="1" applyProtection="1">
      <alignment horizontal="left" vertical="center"/>
      <protection locked="0"/>
    </xf>
    <xf numFmtId="166" fontId="19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1" fontId="14" fillId="0" borderId="0" xfId="0" applyNumberFormat="1" applyFont="1" applyAlignment="1" applyProtection="1">
      <alignment horizontal="left" vertical="center"/>
      <protection locked="0"/>
    </xf>
    <xf numFmtId="166" fontId="14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 applyProtection="1">
      <alignment horizontal="right" vertical="center"/>
      <protection locked="0"/>
    </xf>
    <xf numFmtId="168" fontId="18" fillId="0" borderId="0" xfId="0" applyNumberFormat="1" applyFont="1" applyAlignment="1">
      <alignment horizontal="right" vertical="center"/>
    </xf>
    <xf numFmtId="0" fontId="12" fillId="0" borderId="4" xfId="267" applyFont="1" applyBorder="1" applyAlignment="1">
      <alignment horizontal="justify" vertical="center" wrapText="1"/>
    </xf>
    <xf numFmtId="0" fontId="3" fillId="0" borderId="0" xfId="267" applyAlignment="1">
      <alignment horizontal="justify" vertical="center" wrapText="1"/>
    </xf>
    <xf numFmtId="0" fontId="12" fillId="0" borderId="4" xfId="2" applyFont="1" applyBorder="1" applyAlignment="1">
      <alignment horizontal="justify" vertical="center" wrapText="1"/>
    </xf>
    <xf numFmtId="0" fontId="12" fillId="0" borderId="4" xfId="267" applyFont="1" applyBorder="1" applyAlignment="1">
      <alignment horizontal="left" vertical="center" wrapText="1"/>
    </xf>
    <xf numFmtId="0" fontId="3" fillId="0" borderId="4" xfId="267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8" fontId="15" fillId="2" borderId="4" xfId="0" applyNumberFormat="1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168" fontId="12" fillId="0" borderId="0" xfId="0" applyNumberFormat="1" applyFont="1" applyProtection="1">
      <protection locked="0"/>
    </xf>
    <xf numFmtId="168" fontId="12" fillId="0" borderId="0" xfId="0" applyNumberFormat="1" applyFont="1" applyAlignment="1">
      <alignment horizontal="right"/>
    </xf>
    <xf numFmtId="168" fontId="0" fillId="0" borderId="0" xfId="0" applyNumberFormat="1" applyAlignment="1">
      <alignment vertical="center"/>
    </xf>
    <xf numFmtId="168" fontId="7" fillId="0" borderId="0" xfId="0" applyNumberFormat="1" applyFont="1" applyAlignment="1" applyProtection="1">
      <alignment horizontal="left" vertical="center"/>
      <protection locked="0"/>
    </xf>
    <xf numFmtId="168" fontId="7" fillId="0" borderId="0" xfId="0" applyNumberFormat="1" applyFont="1" applyAlignment="1">
      <alignment horizontal="left" vertical="center"/>
    </xf>
    <xf numFmtId="168" fontId="3" fillId="0" borderId="0" xfId="0" applyNumberFormat="1" applyFont="1" applyAlignment="1" applyProtection="1">
      <alignment horizontal="left" vertical="center" wrapText="1"/>
      <protection locked="0"/>
    </xf>
    <xf numFmtId="168" fontId="0" fillId="0" borderId="0" xfId="0" applyNumberFormat="1" applyAlignment="1" applyProtection="1">
      <alignment horizontal="left" vertical="center" wrapText="1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267" applyBorder="1" applyAlignment="1">
      <alignment horizontal="left" vertical="center" wrapText="1"/>
    </xf>
    <xf numFmtId="0" fontId="13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8" fontId="13" fillId="0" borderId="4" xfId="0" applyNumberFormat="1" applyFont="1" applyBorder="1" applyAlignment="1">
      <alignment horizontal="center" vertical="center" wrapText="1"/>
    </xf>
    <xf numFmtId="168" fontId="13" fillId="0" borderId="5" xfId="0" applyNumberFormat="1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5" fontId="22" fillId="0" borderId="7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5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7" fillId="0" borderId="0" xfId="0" applyFont="1" applyAlignment="1">
      <alignment horizontal="left"/>
    </xf>
    <xf numFmtId="1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4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8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/>
    </xf>
    <xf numFmtId="1" fontId="6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>
      <alignment horizontal="left"/>
    </xf>
  </cellXfs>
  <cellStyles count="272">
    <cellStyle name="?" xfId="53" xr:uid="{30D76D2E-FDB1-4714-9A1F-F071BC799ACD}"/>
    <cellStyle name="_98-082RO" xfId="54" xr:uid="{56F43231-049F-420C-9F68-43C79B5B557E}"/>
    <cellStyle name="_98-082RO_1" xfId="55" xr:uid="{BDFD6861-D69E-41D7-A80E-A252801ED883}"/>
    <cellStyle name="_98-082RO_2" xfId="56" xr:uid="{409D7045-92DE-4899-9881-4488A4901E34}"/>
    <cellStyle name="_98-082RO_3" xfId="57" xr:uid="{16790413-5483-4818-A0D9-C5219FE79DED}"/>
    <cellStyle name="20 % - Akzent1 2" xfId="125" xr:uid="{EB164ACA-0422-44DE-918C-119C497DB7CF}"/>
    <cellStyle name="20 % - Akzent2 2" xfId="126" xr:uid="{FE3C1DE3-BED6-41F9-B940-F6ACDA06E96F}"/>
    <cellStyle name="20 % - Akzent3 2" xfId="127" xr:uid="{5E535EE4-0C82-40E3-9C0E-BC3C6ABB59C1}"/>
    <cellStyle name="20 % - Akzent4 2" xfId="128" xr:uid="{44D8F0F8-C9E0-4890-B433-F8562CE30959}"/>
    <cellStyle name="20 % - Akzent5 2" xfId="129" xr:uid="{20C099F3-2F8C-4A78-905A-D901F67E9759}"/>
    <cellStyle name="20 % - Akzent6 2" xfId="130" xr:uid="{971B3F1F-306F-4A74-80DF-9C93EEC49A9D}"/>
    <cellStyle name="20% - Akzent1" xfId="58" xr:uid="{380DB373-24D2-4025-BB17-0415CC960C72}"/>
    <cellStyle name="20% - Akzent2" xfId="59" xr:uid="{1D62F3ED-7A01-4A0A-BD3F-284D3DD64483}"/>
    <cellStyle name="20% - Akzent3" xfId="60" xr:uid="{E00BB9C6-39CA-4856-BB7C-CEB39AE1B5B0}"/>
    <cellStyle name="20% - Akzent4" xfId="61" xr:uid="{0712BA3E-63D4-4244-B2A6-9BC74355FAF6}"/>
    <cellStyle name="20% - Akzent5" xfId="62" xr:uid="{B512E298-CA9C-4E48-981A-BB1B5DCE37B8}"/>
    <cellStyle name="20% - Akzent6" xfId="63" xr:uid="{908FC028-1C0C-4A76-A6E9-4414EB087A9A}"/>
    <cellStyle name="40 % - Akzent1 2" xfId="131" xr:uid="{D860D0D6-8BF7-4C12-BAAB-932D4EE50C6F}"/>
    <cellStyle name="40 % - Akzent2 2" xfId="132" xr:uid="{8D9E2901-40FD-4D9C-BBC9-731A6589D304}"/>
    <cellStyle name="40 % - Akzent3 2" xfId="133" xr:uid="{9702F27B-1CC6-4983-9FC0-B251783A1C02}"/>
    <cellStyle name="40 % - Akzent4 2" xfId="134" xr:uid="{95F9269A-F9D4-4AAF-A262-B06E6827BCD5}"/>
    <cellStyle name="40 % - Akzent5 2" xfId="135" xr:uid="{BBA7EC05-A4D4-4135-95A1-10B50E1C186C}"/>
    <cellStyle name="40 % - Akzent6 2" xfId="136" xr:uid="{DE9C07CA-66E5-44D8-BFB1-6C3DAD029EDA}"/>
    <cellStyle name="40% - Akzent1" xfId="64" xr:uid="{6EA4FFFE-536D-4FD8-8107-78BD2D0F1151}"/>
    <cellStyle name="40% - Akzent2" xfId="65" xr:uid="{B6136D0B-9972-4CD2-AC1B-0B89D148EF48}"/>
    <cellStyle name="40% - Akzent3" xfId="66" xr:uid="{9B7790C6-DB49-48BC-8A8E-B9D8B42EDDD5}"/>
    <cellStyle name="40% - Akzent4" xfId="67" xr:uid="{C3EE15C6-EF96-4B80-8DC1-398715683C50}"/>
    <cellStyle name="40% - Akzent5" xfId="68" xr:uid="{87F62E37-0F79-41E5-86E4-69CB978CF8CB}"/>
    <cellStyle name="40% - Akzent6" xfId="69" xr:uid="{6B1FEDCF-967A-4877-AA99-C0603978E450}"/>
    <cellStyle name="60 % - Akzent1 2" xfId="137" xr:uid="{F8020804-5063-4A4F-B484-17DFA9AC4DC0}"/>
    <cellStyle name="60 % - Akzent2 2" xfId="138" xr:uid="{F7AE94DE-911E-43A6-8901-879BEB11929B}"/>
    <cellStyle name="60 % - Akzent3 2" xfId="139" xr:uid="{0C1A19F6-3B0D-4E97-B9E4-5D977D0C6BCD}"/>
    <cellStyle name="60 % - Akzent4 2" xfId="140" xr:uid="{209D1A58-ABE7-40C5-BE84-BF8F48A25BE3}"/>
    <cellStyle name="60 % - Akzent5 2" xfId="141" xr:uid="{E3F960AF-6EB1-409B-BDFD-EDCF4813C19A}"/>
    <cellStyle name="60 % - Akzent6 2" xfId="142" xr:uid="{7BE110CE-259B-4230-8126-275093D4DE7E}"/>
    <cellStyle name="60% - Akzent1" xfId="70" xr:uid="{144BE5C9-BCE0-4218-894A-AEE06EA6D866}"/>
    <cellStyle name="60% - Akzent2" xfId="71" xr:uid="{C7C1502E-AB91-42E3-BE96-CB3C6695E549}"/>
    <cellStyle name="60% - Akzent3" xfId="72" xr:uid="{8A36FDF0-A81C-4D19-A465-D8A41A6F5358}"/>
    <cellStyle name="60% - Akzent4" xfId="73" xr:uid="{EEB43DD7-EA0C-47B5-8C4C-689DA8DBB65B}"/>
    <cellStyle name="60% - Akzent5" xfId="74" xr:uid="{765E821F-585D-42AF-99CB-E62C46F269FE}"/>
    <cellStyle name="60% - Akzent6" xfId="75" xr:uid="{0E639E86-209F-4DC6-B2A5-9F4B968E4259}"/>
    <cellStyle name="Akzent1 2" xfId="143" xr:uid="{A898CD10-1FBE-4E93-A661-FAFBC19511BA}"/>
    <cellStyle name="Akzent1 3" xfId="76" xr:uid="{2BD9EAB2-0C84-4623-B7B8-AF4AC6A69B3F}"/>
    <cellStyle name="Akzent2 2" xfId="144" xr:uid="{C7DF36D7-F483-441E-92F7-D92DBB093129}"/>
    <cellStyle name="Akzent2 3" xfId="77" xr:uid="{871043F6-D67D-4ED7-92B7-70841EB1DDE6}"/>
    <cellStyle name="Akzent3 2" xfId="145" xr:uid="{03C0CB28-FCF8-4221-B0FC-BC8582ACB969}"/>
    <cellStyle name="Akzent3 3" xfId="78" xr:uid="{EC226094-6434-4591-9291-D8CD31F39B72}"/>
    <cellStyle name="Akzent4 2" xfId="146" xr:uid="{3B6DC57F-544D-4D5E-8F84-110D76389958}"/>
    <cellStyle name="Akzent4 3" xfId="79" xr:uid="{F41264BA-A0D7-4D11-93B9-7DEAD2D2E4F9}"/>
    <cellStyle name="Akzent5 2" xfId="147" xr:uid="{404FAEB7-C44B-4DF7-8880-E6F264CC9AA5}"/>
    <cellStyle name="Akzent5 3" xfId="80" xr:uid="{6CE66A38-1C7A-4738-BBDA-8A78F7BD27FA}"/>
    <cellStyle name="Akzent6 2" xfId="148" xr:uid="{D95EF882-8556-4A50-B4F7-CCAD757115EF}"/>
    <cellStyle name="Akzent6 3" xfId="81" xr:uid="{27B25E3C-7346-4D12-8187-F10923449C72}"/>
    <cellStyle name="amount" xfId="82" xr:uid="{7DD36BA1-9702-45C9-8124-00E1B5C946F9}"/>
    <cellStyle name="Ausgabe 2" xfId="149" xr:uid="{8A0E500D-CE46-4A04-A553-7731E813F943}"/>
    <cellStyle name="Ausgabe 3" xfId="83" xr:uid="{EBA2D974-2531-4475-8EFA-A9370F14F65A}"/>
    <cellStyle name="Berechnung 2" xfId="150" xr:uid="{F08EF34E-5064-4D98-AAAA-19B6AD732E36}"/>
    <cellStyle name="Berechnung 3" xfId="84" xr:uid="{A78FAF54-6DA8-40E2-B532-026E8C54D6A7}"/>
    <cellStyle name="Comma 2" xfId="175" xr:uid="{FD538A3F-4DFF-4440-A5EC-495D8F0F37E7}"/>
    <cellStyle name="Comma 4" xfId="9" xr:uid="{1DE3DA1D-3099-4E32-B250-60C59470DC1B}"/>
    <cellStyle name="Currency 2" xfId="10" xr:uid="{7CBFC94E-242E-45EA-A2A6-B7A6502E078F}"/>
    <cellStyle name="Currency 3" xfId="11" xr:uid="{73A79B1C-0513-4845-B9FB-0F87A9034976}"/>
    <cellStyle name="Currency 4" xfId="12" xr:uid="{B4993679-4AD6-4784-9BC4-3BE62D1248CE}"/>
    <cellStyle name="Currency 5" xfId="13" xr:uid="{A3D78541-E5E1-4880-97B3-8EDEC7026A34}"/>
    <cellStyle name="d" xfId="85" xr:uid="{D1ED8443-D7BC-4922-876E-A8783D9466BE}"/>
    <cellStyle name="Dezimal 2" xfId="176" xr:uid="{98616170-6177-4AB1-8E0F-F9C0C32EA7C3}"/>
    <cellStyle name="Dezimal 2 2" xfId="177" xr:uid="{CFBC2E0D-9209-4FF2-9455-346ACDB48946}"/>
    <cellStyle name="Dezimal 2 2 2" xfId="193" xr:uid="{05F50007-60B8-4971-941C-6A1BA110528C}"/>
    <cellStyle name="Dezimal 2 3" xfId="178" xr:uid="{3144E797-7090-4DFA-A70F-5B005CE0E1CD}"/>
    <cellStyle name="Dezimal 2 3 2" xfId="194" xr:uid="{005AE995-988F-448C-9873-02C3B0D8F19C}"/>
    <cellStyle name="Dezimal 2 4" xfId="195" xr:uid="{B127879A-93F0-407D-9B67-3C35BB3133A0}"/>
    <cellStyle name="Dezimal 2 4 2" xfId="249" xr:uid="{A618FEC0-D25B-4916-9839-66D4A2816B64}"/>
    <cellStyle name="Dezimal 2 5" xfId="247" xr:uid="{8158C1BA-27A7-486B-BF2E-79F799E1F419}"/>
    <cellStyle name="Dezimal 3" xfId="179" xr:uid="{5610C33A-74B1-4A50-9AFF-4A8FE19E5960}"/>
    <cellStyle name="Eingabe 2" xfId="151" xr:uid="{62CE41FE-A873-46EA-9ADE-A2210F39EE44}"/>
    <cellStyle name="Eingabe 3" xfId="86" xr:uid="{F350446D-7E7B-4C9D-84C7-23115E2DE229}"/>
    <cellStyle name="Ergebnis 2" xfId="152" xr:uid="{81014329-537D-44EA-9CFF-E9BCA8C5CA10}"/>
    <cellStyle name="Ergebnis 3" xfId="87" xr:uid="{44F3A2B2-3CEF-455D-95BB-5E118BCAD653}"/>
    <cellStyle name="Erklärender Text 2" xfId="153" xr:uid="{6ED74C68-CFAA-4CE4-BD14-54E6C970FD4E}"/>
    <cellStyle name="Erklärender Text 3" xfId="88" xr:uid="{AE072AB6-FC93-4587-A2F2-789C741787B7}"/>
    <cellStyle name="Euro" xfId="3" xr:uid="{2F4320CD-50C3-4C13-9A73-69FA005127D8}"/>
    <cellStyle name="Euro 2" xfId="14" xr:uid="{F933EAD9-002C-477D-80D8-0CDDEDD87D3A}"/>
    <cellStyle name="Euro 3" xfId="15" xr:uid="{31FAFD02-F662-4689-B5ED-C567B68C17FB}"/>
    <cellStyle name="Euro 3 2" xfId="180" xr:uid="{B0DE48D3-5599-43F1-8396-352BC07DA705}"/>
    <cellStyle name="Euro 3 3" xfId="268" xr:uid="{8FC43CC4-7C33-4B25-AA71-F58BB2CD63F0}"/>
    <cellStyle name="Euro 4" xfId="16" xr:uid="{85A417DB-CE72-4A04-AB81-D12AA73C762F}"/>
    <cellStyle name="Euro 5" xfId="181" xr:uid="{AD513141-B0A4-4248-B85B-7CE56E35968D}"/>
    <cellStyle name="Euro 6" xfId="89" xr:uid="{A43C51B2-EAA1-4C0E-AF73-F83347E080FE}"/>
    <cellStyle name="Euro_Mappe1" xfId="182" xr:uid="{FEF86C7B-84A0-4C36-9BC4-3D00EBE20FEE}"/>
    <cellStyle name="Excel Built-in Good" xfId="17" xr:uid="{BFB9B920-7647-4374-928C-B3575218992F}"/>
    <cellStyle name="Excel Built-in Good 2" xfId="18" xr:uid="{E8BB57C3-3D8E-4C97-BC25-C0A97E10ABC8}"/>
    <cellStyle name="Excel Built-in Good 3" xfId="19" xr:uid="{6E149741-D16F-4380-913F-E597AD006ACC}"/>
    <cellStyle name="Excel Built-in Good 4" xfId="20" xr:uid="{170F19E5-27CE-4668-8EBA-20CD90257503}"/>
    <cellStyle name="Fett-Felder" xfId="90" xr:uid="{9FEAB62C-5D8F-44E2-9321-B6140FDAF571}"/>
    <cellStyle name="Good 2" xfId="21" xr:uid="{2A27F2BC-A62E-40F1-AA5D-2A3A538C0E86}"/>
    <cellStyle name="Gut 2" xfId="154" xr:uid="{45FB5152-89A4-4F54-B0C8-38FA55DFA2A8}"/>
    <cellStyle name="Gut 3" xfId="91" xr:uid="{99D6C7B6-B189-4593-8BC4-C5F759BBD872}"/>
    <cellStyle name="header" xfId="92" xr:uid="{00BAE618-5367-4BD1-ABFC-A4A278BD5DA4}"/>
    <cellStyle name="Header Total" xfId="93" xr:uid="{372ED716-B508-45FB-A779-27F4D4189CDB}"/>
    <cellStyle name="Header1" xfId="94" xr:uid="{0ECEE5CE-5479-4CFD-BA3F-D7CBEEB5960E}"/>
    <cellStyle name="Header2" xfId="95" xr:uid="{64F83F1F-A62F-432C-BE7F-35321825E472}"/>
    <cellStyle name="Header3" xfId="96" xr:uid="{EBE17C45-2E42-4B28-A2EC-FF52D334F841}"/>
    <cellStyle name="Hyperlink 2" xfId="183" xr:uid="{B71DBE53-1726-4304-8199-B1F5D3C22C3E}"/>
    <cellStyle name="Hyperlink 2 2" xfId="196" xr:uid="{7597FCD4-2CD9-4A5F-A9A4-AF4BA0F687FD}"/>
    <cellStyle name="Komma 2" xfId="117" xr:uid="{8D48A1B7-535C-4A76-9039-7BAA6F149968}"/>
    <cellStyle name="Komma 2 2" xfId="168" xr:uid="{8E387B74-7AF9-4EEB-99DB-9E6ACE04F653}"/>
    <cellStyle name="Komma 2 2 2" xfId="197" xr:uid="{75975070-59B2-4173-89B2-FC98F8152438}"/>
    <cellStyle name="Komma 2 2 2 2" xfId="250" xr:uid="{3A7727CF-CCF7-4143-B8B0-B83DC1EC49F6}"/>
    <cellStyle name="Komma 2 2 3" xfId="242" xr:uid="{1D283B72-282C-4114-9CF4-CC5DEA598107}"/>
    <cellStyle name="Komma 2 3" xfId="198" xr:uid="{295C668F-01DC-4B0D-B069-ECDF7FDF1E7C}"/>
    <cellStyle name="Komma 2 3 2" xfId="251" xr:uid="{320E90C5-20AC-43AE-AB37-150D1953CD40}"/>
    <cellStyle name="Komma 2 4" xfId="199" xr:uid="{A49489C8-ED75-4425-8FF4-F74DD05AE962}"/>
    <cellStyle name="Komma 2 5" xfId="236" xr:uid="{51F44D68-CA40-43A2-B978-59377C30EE05}"/>
    <cellStyle name="Komma 3" xfId="121" xr:uid="{4B407636-C415-4F31-A2D1-3637394B79AE}"/>
    <cellStyle name="Komma 4" xfId="120" xr:uid="{57F3F892-9C43-4A83-BAA3-C9B688139885}"/>
    <cellStyle name="KTXT-Felder" xfId="97" xr:uid="{3391939C-473A-49FD-8990-56E78FA6F9C3}"/>
    <cellStyle name="LeerZellen" xfId="98" xr:uid="{4734905A-767C-433E-8F5D-8A8F5FC18EFD}"/>
    <cellStyle name="LV-Bereich-Ueberschrift-Text" xfId="99" xr:uid="{CF588D85-3D15-4CB7-9A48-D271D90205A7}"/>
    <cellStyle name="Neutral 2" xfId="155" xr:uid="{415FE26A-21F6-4C02-B494-15BAD89C0AA0}"/>
    <cellStyle name="Neutral 3" xfId="100" xr:uid="{858EFCAB-CF34-4E97-A4BE-36F70ACA38D4}"/>
    <cellStyle name="Normal 10" xfId="7" xr:uid="{9AD1399F-6194-47AF-B695-8BB500E6004E}"/>
    <cellStyle name="Normal 10 2" xfId="22" xr:uid="{7308C4AD-BB4B-400B-9AD0-41F17F4BD6B1}"/>
    <cellStyle name="Normal 10 2 2" xfId="23" xr:uid="{1DAB1781-30C1-4274-8D85-2819606E02AF}"/>
    <cellStyle name="Normal 10 2 2 2" xfId="24" xr:uid="{1A2FAE87-0131-429B-8009-D2EB32154CC9}"/>
    <cellStyle name="Normal 10 2 2 3" xfId="25" xr:uid="{42A8F9B6-4C53-4680-8659-1EC35033ED9F}"/>
    <cellStyle name="Normal 10 2 2 4" xfId="26" xr:uid="{1FE6BB53-76A7-49E3-9CCA-D339BE84195E}"/>
    <cellStyle name="Normal 10 2 3" xfId="27" xr:uid="{EC2A59BF-4E9C-4D59-B4E0-401ABA88C6C9}"/>
    <cellStyle name="Normal 10 2 3 2" xfId="184" xr:uid="{9E550727-CA3C-485D-8B4A-FF506D755858}"/>
    <cellStyle name="Normal 10 2 4" xfId="28" xr:uid="{2A5DCBEE-E376-4A23-9BD3-604F08968F3D}"/>
    <cellStyle name="Normal 10 3" xfId="29" xr:uid="{BA748FF1-C89D-409E-9E2E-FA98176285CC}"/>
    <cellStyle name="Normal 10 3 2" xfId="30" xr:uid="{6556A091-D1EF-41EE-AC5E-897F7468DFF6}"/>
    <cellStyle name="Normal 10 3 3" xfId="31" xr:uid="{0FD0F2F3-E6A6-445E-9632-9C5D73784AE4}"/>
    <cellStyle name="Normal 10 3 4" xfId="32" xr:uid="{46EA2D97-F1C5-4254-83EE-0B68D85C4FE1}"/>
    <cellStyle name="Normal 10 4" xfId="33" xr:uid="{A296E569-8DB9-4C68-86EC-99C2EDD500C7}"/>
    <cellStyle name="Normal 11 2" xfId="34" xr:uid="{DF806CCB-1C94-41FA-B1E2-F2A1D48022F7}"/>
    <cellStyle name="Normal 11 2 2" xfId="35" xr:uid="{20DB2BA1-687B-4AD1-8E0F-3AEC507F096F}"/>
    <cellStyle name="Normal 11 2 2 2" xfId="36" xr:uid="{690FDA89-1FC7-42A9-A6E5-97C4F3A92680}"/>
    <cellStyle name="Normal 11 2 2 3" xfId="37" xr:uid="{9E1E9F41-3D31-4BB1-84B6-579905F9ED7D}"/>
    <cellStyle name="Normal 11 2 2 4" xfId="38" xr:uid="{EB2C7CDB-FB52-4188-A09D-8C12E1C8059A}"/>
    <cellStyle name="Normal 11 2 3" xfId="39" xr:uid="{E2124EA1-BA84-43AF-AD9D-20B34462CB7D}"/>
    <cellStyle name="Normal 11 2 4" xfId="40" xr:uid="{21D3A64E-ED76-4812-A236-6C1A88999699}"/>
    <cellStyle name="Normal 11 2 5" xfId="41" xr:uid="{B9D10D08-69CC-4BB4-A490-77EC402905D6}"/>
    <cellStyle name="Normal 2" xfId="42" xr:uid="{EF1AD2A8-E427-40B9-AF5F-7DF81A8DDB7B}"/>
    <cellStyle name="Normal 2 2" xfId="43" xr:uid="{3A94D2E0-F125-49E1-8A06-B3AFA2F41EFE}"/>
    <cellStyle name="Normal 2 3" xfId="44" xr:uid="{B8FCA3E3-3CC9-4A2D-A7F4-B984D0283EDB}"/>
    <cellStyle name="Normal 2 4" xfId="101" xr:uid="{19B4B293-7D67-49E6-A59A-16E92B728D18}"/>
    <cellStyle name="Normal 20" xfId="200" xr:uid="{C9E3E8B1-1EB3-4E37-BABC-8B5E5C485FEC}"/>
    <cellStyle name="Normal 25" xfId="201" xr:uid="{6B2CE27D-94A1-46D4-B36B-362DF1DDAEFC}"/>
    <cellStyle name="Normal 3" xfId="45" xr:uid="{05617244-C00F-44CC-8D29-794964FC1527}"/>
    <cellStyle name="Normal 3 2" xfId="269" xr:uid="{49DA0F93-9A46-4907-B64A-951715B18A4C}"/>
    <cellStyle name="Normal 4" xfId="46" xr:uid="{2F37F31F-3789-411F-B69C-558282F83D1A}"/>
    <cellStyle name="Normal 5" xfId="47" xr:uid="{28AFF2E3-0FA0-4A86-ACEC-1CB6A0105C3F}"/>
    <cellStyle name="Normal 5 2" xfId="48" xr:uid="{E8DC867A-69F2-4358-A525-D2BEB39C8D38}"/>
    <cellStyle name="Normal_LV" xfId="185" xr:uid="{A275ECB9-309D-4E2E-9244-2DAAEF86ACCE}"/>
    <cellStyle name="Normální 10" xfId="202" xr:uid="{EED00A7F-73FB-4EBE-A9FA-890F63D3651F}"/>
    <cellStyle name="Normální 11" xfId="203" xr:uid="{FFB8B4FF-1414-429A-BD2D-1E76C1663FB1}"/>
    <cellStyle name="normální 2" xfId="204" xr:uid="{4BFC1FDC-9790-4D88-875F-E070B8225726}"/>
    <cellStyle name="Normální 3" xfId="205" xr:uid="{627A6CFA-372E-44C9-8781-92730BDF6978}"/>
    <cellStyle name="Normální 3 2" xfId="270" xr:uid="{23F743DC-05E1-4B21-A411-B83DAB93DD18}"/>
    <cellStyle name="Normální 314" xfId="206" xr:uid="{EF6C5854-FEEF-4AC0-B9C1-1F043465893C}"/>
    <cellStyle name="Normální 4" xfId="207" xr:uid="{EEF9553A-4FE0-42E9-8CE5-B27C94DDA82A}"/>
    <cellStyle name="Normální 4 2" xfId="271" xr:uid="{2154E2D9-E9ED-4A1D-93D6-17129FB3FFAE}"/>
    <cellStyle name="Normální 5" xfId="208" xr:uid="{FA92B48D-396C-407A-8669-39994007C66A}"/>
    <cellStyle name="Normální 6" xfId="209" xr:uid="{D62D4C73-5967-44AC-9DB6-4E3678296600}"/>
    <cellStyle name="Normální 7" xfId="210" xr:uid="{61B51F39-F44C-4413-A022-12A254109686}"/>
    <cellStyle name="Normální 8" xfId="211" xr:uid="{2A367D42-60FC-4DC4-BC79-8D370F52E2C2}"/>
    <cellStyle name="Normální 9" xfId="212" xr:uid="{6FC216FE-05F0-4D7D-AFD2-0EE5AC1E2189}"/>
    <cellStyle name="normální_POL.XLS" xfId="213" xr:uid="{BD27706C-C08A-4056-A67E-B9CFC6CE1F5B}"/>
    <cellStyle name="Normalno" xfId="0" builtinId="0"/>
    <cellStyle name="Normalno 2" xfId="2" xr:uid="{CFDCEB13-6FFD-4773-ADE9-99AFD161463E}"/>
    <cellStyle name="Normalno 3" xfId="267" xr:uid="{197D918A-7D2B-4CA9-AC4E-90801D8F24FF}"/>
    <cellStyle name="Normalny 10" xfId="214" xr:uid="{A2CDC311-AA07-49D5-86A9-DEAD58A7BA0E}"/>
    <cellStyle name="Normalny 2" xfId="215" xr:uid="{E18C4018-26D7-40DF-8B66-62C2820F82F8}"/>
    <cellStyle name="Normalny_II _ Tereny utwardzone" xfId="216" xr:uid="{C30A91D2-E8D5-4E84-B303-3396B6CD20A2}"/>
    <cellStyle name="Notiz 2" xfId="156" xr:uid="{6D5B25E7-B2EF-453E-914B-E03A912A9EB8}"/>
    <cellStyle name="Notiz 3" xfId="102" xr:uid="{B4601E74-6853-4163-841A-9F328F4C5889}"/>
    <cellStyle name="Percent 2" xfId="49" xr:uid="{3A4FCC8B-AB54-4157-9762-9F71DC6182C8}"/>
    <cellStyle name="Percent 2 2" xfId="50" xr:uid="{3B71664C-A839-417C-8D51-7B57FBD837D5}"/>
    <cellStyle name="Percent 2 3" xfId="51" xr:uid="{B8BCE97D-96FE-4D9D-AD2C-51EFBBB70EE0}"/>
    <cellStyle name="Percent 3" xfId="52" xr:uid="{7DA2BC56-522C-4538-9E39-1AC1580665B0}"/>
    <cellStyle name="Postotak 2" xfId="4" xr:uid="{A3E2F463-6B13-45FB-8A09-220F911D2950}"/>
    <cellStyle name="Prozent 2" xfId="118" xr:uid="{EBA1591A-7198-43C7-966E-910A067F8577}"/>
    <cellStyle name="Prozent 2 2" xfId="186" xr:uid="{3A8508F6-5F20-4FC0-9029-70774EF4D43E}"/>
    <cellStyle name="Prozent 2 3" xfId="217" xr:uid="{254CEAFA-C9CC-41E9-AEAB-49BE2C2F2ADA}"/>
    <cellStyle name="Prozent 2 3 2" xfId="252" xr:uid="{2C19B627-8FB4-4D6F-AFC2-8D1F036C384A}"/>
    <cellStyle name="Prozent 2 4" xfId="237" xr:uid="{608942E1-DA9F-4C95-9D95-D2EB0AD98E09}"/>
    <cellStyle name="Prozent 3" xfId="172" xr:uid="{615834DC-8CAA-4F9C-992C-BD70B42B766A}"/>
    <cellStyle name="Prozent 3 2" xfId="187" xr:uid="{15C55CDA-174A-4670-900F-A5AC479CA060}"/>
    <cellStyle name="Prozent 3 3" xfId="188" xr:uid="{68097321-E507-4F3E-BCE7-0B1500ADA4AF}"/>
    <cellStyle name="Prozent 3 4" xfId="218" xr:uid="{8D5BD9DD-13F8-4089-8CE0-316F0ABC604C}"/>
    <cellStyle name="Prozent 3 4 2" xfId="253" xr:uid="{6151FA01-86A0-4FC7-8F4C-6F0439B85173}"/>
    <cellStyle name="Prozent 3 5" xfId="245" xr:uid="{F2439572-F08E-450D-855B-EDF94DBDD072}"/>
    <cellStyle name="Prozent 4" xfId="232" xr:uid="{BF22251C-381C-4375-9ACC-1E9F77CE87E8}"/>
    <cellStyle name="Prozent 4 2" xfId="264" xr:uid="{C2B7A572-DC1D-4C24-B068-BBA925E5147D}"/>
    <cellStyle name="Schlecht 2" xfId="157" xr:uid="{61BA13DE-3F59-4A9F-9BB1-106B14F0F120}"/>
    <cellStyle name="Schlecht 3" xfId="103" xr:uid="{E9FB646A-BF27-4536-AFF2-C1E1D81F1CD1}"/>
    <cellStyle name="Standard 10" xfId="230" xr:uid="{B8FC1E28-E6B7-478F-96CD-DC8DA63CC55E}"/>
    <cellStyle name="Standard 10 2" xfId="262" xr:uid="{965846DA-1FAB-44C1-999F-1D96A85C68A7}"/>
    <cellStyle name="Standard 11" xfId="234" xr:uid="{89A4F17F-CDB0-4F67-A946-2478B4B478E1}"/>
    <cellStyle name="Standard 12" xfId="265" xr:uid="{506B35EF-1F3C-473F-99CE-5272B9060449}"/>
    <cellStyle name="Standard 2" xfId="8" xr:uid="{EE86D545-AB8F-401B-B286-8CD1601EDEB3}"/>
    <cellStyle name="Standard 2 2" xfId="189" xr:uid="{05A4617A-0B26-45DE-8E12-5CA39EDB06A6}"/>
    <cellStyle name="Standard 2 2 2" xfId="233" xr:uid="{3579F4EA-69EA-4F71-A85B-C2193B67F7FF}"/>
    <cellStyle name="Standard 2 5" xfId="266" xr:uid="{A665D27F-C45B-4CF3-B6AD-E084900036BB}"/>
    <cellStyle name="Standard 3" xfId="116" xr:uid="{A1662BFE-1D4C-4ADB-83D7-CD62EE16233D}"/>
    <cellStyle name="Standard 3 2" xfId="119" xr:uid="{77A204F2-8F0E-40FB-BC16-BC694B195E65}"/>
    <cellStyle name="Standard 3 2 2" xfId="219" xr:uid="{2FA0D8A8-4D51-40EC-B96D-CA2816E42B8C}"/>
    <cellStyle name="Standard 3 2 2 2" xfId="254" xr:uid="{50F9BFE7-E811-4382-AFDB-231DD8293E98}"/>
    <cellStyle name="Standard 3 2 3" xfId="220" xr:uid="{097D2271-F44D-4C12-B8BA-5916786E8E37}"/>
    <cellStyle name="Standard 3 2 4" xfId="238" xr:uid="{5B555078-5BEE-49B3-A030-DCA219B6975A}"/>
    <cellStyle name="Standard 3 3" xfId="190" xr:uid="{A09F78C2-72C8-457D-8855-239F245C5F91}"/>
    <cellStyle name="Standard 3 4" xfId="221" xr:uid="{72AAF46A-5A43-4F42-9E55-E43EB37B5150}"/>
    <cellStyle name="Standard 3 4 2" xfId="255" xr:uid="{227CA450-77BA-4DF6-B4BB-459FA98A1C6E}"/>
    <cellStyle name="Standard 3 5" xfId="222" xr:uid="{D340B65D-E1A8-46FE-BD43-3F8A3E4BA75B}"/>
    <cellStyle name="Standard 3 6" xfId="235" xr:uid="{C274F215-A9B1-46DB-9C4B-0F944DE94183}"/>
    <cellStyle name="Standard 4" xfId="122" xr:uid="{121E0487-A8F4-48EF-9E6E-F583B726377A}"/>
    <cellStyle name="Standard 4 2" xfId="124" xr:uid="{7966865A-4BD6-4F29-A17A-55B645D6BC85}"/>
    <cellStyle name="Standard 4 3" xfId="174" xr:uid="{2EBD4EAC-B671-4F65-B593-AE6BB1DBD736}"/>
    <cellStyle name="Standard 4 3 2" xfId="192" xr:uid="{8ADC9A4D-8CE2-4504-BE10-7D4EEC830B20}"/>
    <cellStyle name="Standard 4 3 2 2" xfId="248" xr:uid="{285F57C5-A42D-4638-A501-5503B1374EA9}"/>
    <cellStyle name="Standard 4 3 3" xfId="246" xr:uid="{C5AD396A-1717-4A0E-94E4-0A428E7E4E3F}"/>
    <cellStyle name="Standard 4 4" xfId="223" xr:uid="{56620A77-E9A0-439C-867D-64735FD4E994}"/>
    <cellStyle name="Standard 4 4 2" xfId="256" xr:uid="{0DC87860-E729-4E42-A8D0-9F26B95B8A14}"/>
    <cellStyle name="Standard 4 5" xfId="239" xr:uid="{F83FD0A4-B64A-4E1D-A07E-BCE02784464A}"/>
    <cellStyle name="Standard 5" xfId="167" xr:uid="{D3C54958-7776-4A35-9AB2-1DB628FD8BC4}"/>
    <cellStyle name="Standard 5 2" xfId="171" xr:uid="{DE724C95-EF9C-4CE9-8A9C-E8C6FEDFC122}"/>
    <cellStyle name="Standard 5 2 2" xfId="224" xr:uid="{88AC8676-355E-48DF-B461-3037A65FA2A6}"/>
    <cellStyle name="Standard 5 2 2 2" xfId="257" xr:uid="{459BE1D9-7CE4-42E7-822D-560E3E5D7781}"/>
    <cellStyle name="Standard 5 2 3" xfId="244" xr:uid="{8E9162A2-58C0-46BD-9308-DAD857AD36FB}"/>
    <cellStyle name="Standard 5 3" xfId="225" xr:uid="{7F9331ED-6A81-40D9-AB2C-1425090158F8}"/>
    <cellStyle name="Standard 5 3 2" xfId="258" xr:uid="{4949C83F-843F-4927-A913-04974EEA320F}"/>
    <cellStyle name="Standard 5 4" xfId="241" xr:uid="{362A6FA7-758B-4C92-9C16-E800E992FE23}"/>
    <cellStyle name="Standard 6" xfId="169" xr:uid="{449BB4BA-57E0-4E79-A80B-6A81D91C1C17}"/>
    <cellStyle name="Standard 7" xfId="166" xr:uid="{D8EA6910-FC36-4A48-8EA1-1BE486F0B1D8}"/>
    <cellStyle name="Standard 8" xfId="170" xr:uid="{4CD03CDD-DE52-4714-A507-1F133B72DE1C}"/>
    <cellStyle name="Standard 8 2" xfId="226" xr:uid="{7C6E2A03-3EF1-4AF8-8E3B-9856BE6B9899}"/>
    <cellStyle name="Standard 8 2 2" xfId="259" xr:uid="{BC39B8B2-A31F-4EF3-9CB7-8C288FAD4778}"/>
    <cellStyle name="Standard 8 3" xfId="243" xr:uid="{704AA682-C311-4F25-8AD6-FF68FE479F40}"/>
    <cellStyle name="Standard 9" xfId="231" xr:uid="{ABC70392-781F-40D2-ACB1-C5C1AD150849}"/>
    <cellStyle name="Standard 9 2" xfId="263" xr:uid="{C9950790-5220-432B-B749-DA4F2738BC22}"/>
    <cellStyle name="Stil 1" xfId="104" xr:uid="{135671F3-6180-4157-9FDA-554EA973097C}"/>
    <cellStyle name="Überschrift 1 2" xfId="158" xr:uid="{0C2C9E87-DE0C-42B9-99D0-194A227CC69D}"/>
    <cellStyle name="Überschrift 1 3" xfId="106" xr:uid="{EF28FB2D-8B04-4F7A-9BFA-491E65F993AC}"/>
    <cellStyle name="Überschrift 2 2" xfId="159" xr:uid="{EE2BDF3A-5EE9-4A77-8E5A-BC7233B14067}"/>
    <cellStyle name="Überschrift 2 3" xfId="107" xr:uid="{4CD7C530-D6DC-40F0-94A0-5BCEC54B1FDD}"/>
    <cellStyle name="Überschrift 3 2" xfId="160" xr:uid="{AD28AA82-527A-459A-904F-212A1DFF841B}"/>
    <cellStyle name="Überschrift 3 3" xfId="108" xr:uid="{BEF6C185-E162-4A7A-92EF-2C00C9AD409B}"/>
    <cellStyle name="Überschrift 4 2" xfId="161" xr:uid="{B11C06E9-06A7-4F23-BB62-BF660FF402C0}"/>
    <cellStyle name="Überschrift 4 3" xfId="109" xr:uid="{31D568E5-52CC-444C-93E6-795C63EA2663}"/>
    <cellStyle name="Überschrift 5" xfId="162" xr:uid="{A292FF04-1F09-4A6F-8D14-241364E437C2}"/>
    <cellStyle name="Überschrift 6" xfId="105" xr:uid="{20801B23-3CD0-4EB0-8993-AE56EEFE95EC}"/>
    <cellStyle name="Valuta" xfId="1" builtinId="4"/>
    <cellStyle name="Valuta 2" xfId="6" xr:uid="{2FD25DEC-38B8-4864-AC95-11BEC04C3701}"/>
    <cellStyle name="Verknüpfte Zelle 2" xfId="163" xr:uid="{146142D8-B880-4DF5-8A7B-EC002B044FFC}"/>
    <cellStyle name="Verknüpfte Zelle 3" xfId="110" xr:uid="{B3D96E83-DDA1-4280-A8C1-2189E52965A5}"/>
    <cellStyle name="Währung 2" xfId="115" xr:uid="{1C55614A-4B83-4546-BD72-0C61EA2AB67F}"/>
    <cellStyle name="Währung 2 2" xfId="191" xr:uid="{D6649B27-D9AF-4C65-A6E0-2625896494B8}"/>
    <cellStyle name="Währung 3" xfId="123" xr:uid="{1BD31FA8-01F7-40C0-B31D-E2724C4F714B}"/>
    <cellStyle name="Währung 3 2" xfId="227" xr:uid="{D994AA9F-6EE4-4DF6-8E6D-26B7ECA30A6C}"/>
    <cellStyle name="Währung 3 2 2" xfId="260" xr:uid="{F1A44D4A-7499-47CA-9974-56C794CE021D}"/>
    <cellStyle name="Währung 3 3" xfId="228" xr:uid="{E067B0A3-8A2D-406A-876A-2B96AEDF17FC}"/>
    <cellStyle name="Währung 3 3 2" xfId="261" xr:uid="{0BC98A60-8B00-41E7-866E-FED7389E997E}"/>
    <cellStyle name="Währung 3 4" xfId="240" xr:uid="{08E52880-8598-419A-A0AA-A0C5576AAE93}"/>
    <cellStyle name="Währung 4" xfId="173" xr:uid="{89483DB9-E654-4D5E-AD02-3A7AEFB3DE18}"/>
    <cellStyle name="Währung 4 2" xfId="229" xr:uid="{43E8E11E-5EA8-4DC3-A5F9-414E8F1EF76B}"/>
    <cellStyle name="Währung 5" xfId="111" xr:uid="{5A809C1E-6D64-41E4-A1BD-47E8DAD500CC}"/>
    <cellStyle name="Währung_Preisspiegel" xfId="5" xr:uid="{AD16633B-031A-46D3-B885-2A81A5CA0B3C}"/>
    <cellStyle name="Warnender Text 2" xfId="164" xr:uid="{B49D5A7B-56AC-4CAE-841C-1BBD92F6A411}"/>
    <cellStyle name="Warnender Text 3" xfId="112" xr:uid="{7A3B107C-D28D-4776-A8DE-8239C9DC9C6A}"/>
    <cellStyle name="ZahlFett-Felder3-E" xfId="113" xr:uid="{4D815598-866D-46C9-9BCD-76638276DC8A}"/>
    <cellStyle name="Zelle überprüfen 2" xfId="165" xr:uid="{0CA93003-893A-4E6F-80FA-4381AD2637B2}"/>
    <cellStyle name="Zelle überprüfen 3" xfId="114" xr:uid="{9C6E4C93-248D-466C-9577-B226D3FBA081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64037</xdr:colOff>
      <xdr:row>125</xdr:row>
      <xdr:rowOff>14654</xdr:rowOff>
    </xdr:from>
    <xdr:to>
      <xdr:col>1</xdr:col>
      <xdr:colOff>1389917</xdr:colOff>
      <xdr:row>131</xdr:row>
      <xdr:rowOff>76438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B9A691-5F3F-47D2-AE38-255DD050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06" y="43118942"/>
          <a:ext cx="1329690" cy="1116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43"/>
  <sheetViews>
    <sheetView showZeros="0" tabSelected="1" zoomScaleNormal="100" workbookViewId="0">
      <pane ySplit="3" topLeftCell="A124" activePane="bottomLeft" state="frozen"/>
      <selection pane="bottomLeft" activeCell="H133" sqref="H133"/>
    </sheetView>
  </sheetViews>
  <sheetFormatPr defaultColWidth="8.85546875" defaultRowHeight="12.75"/>
  <cols>
    <col min="1" max="1" width="6.5703125" style="1" customWidth="1"/>
    <col min="2" max="2" width="70" style="22" customWidth="1"/>
    <col min="3" max="3" width="8.5703125" style="2" customWidth="1"/>
    <col min="4" max="4" width="15.85546875" style="3" customWidth="1"/>
    <col min="5" max="5" width="12.42578125" style="110" customWidth="1"/>
    <col min="6" max="6" width="15.140625" style="110" customWidth="1"/>
    <col min="7" max="9" width="8.85546875" style="4"/>
    <col min="10" max="10" width="11" style="4" customWidth="1"/>
    <col min="11" max="16384" width="8.85546875" style="4"/>
  </cols>
  <sheetData>
    <row r="1" spans="1:10" ht="13.5" thickBot="1"/>
    <row r="2" spans="1:10" ht="145.5" customHeight="1" thickBot="1">
      <c r="A2" s="121" t="s">
        <v>55</v>
      </c>
      <c r="B2" s="122"/>
      <c r="C2" s="122"/>
      <c r="D2" s="122"/>
      <c r="E2" s="122"/>
      <c r="F2" s="123"/>
    </row>
    <row r="3" spans="1:10" s="5" customFormat="1" ht="13.35" customHeight="1" thickBot="1">
      <c r="A3" s="38" t="s">
        <v>0</v>
      </c>
      <c r="B3" s="39" t="s">
        <v>1</v>
      </c>
      <c r="C3" s="39" t="s">
        <v>2</v>
      </c>
      <c r="D3" s="40" t="s">
        <v>4</v>
      </c>
      <c r="E3" s="100" t="s">
        <v>25</v>
      </c>
      <c r="F3" s="101" t="s">
        <v>24</v>
      </c>
    </row>
    <row r="4" spans="1:10" s="5" customFormat="1" ht="9" customHeight="1" thickBot="1">
      <c r="A4" s="50"/>
      <c r="B4" s="41"/>
      <c r="C4" s="41"/>
      <c r="D4" s="65"/>
      <c r="E4" s="102"/>
      <c r="F4" s="102"/>
    </row>
    <row r="5" spans="1:10" s="5" customFormat="1" ht="13.35" customHeight="1" thickBot="1">
      <c r="A5" s="63" t="s">
        <v>5</v>
      </c>
      <c r="B5" s="124" t="s">
        <v>70</v>
      </c>
      <c r="C5" s="125"/>
      <c r="D5" s="125"/>
      <c r="E5" s="125"/>
      <c r="F5" s="126"/>
    </row>
    <row r="6" spans="1:10" s="8" customFormat="1" ht="9" customHeight="1" thickBot="1">
      <c r="A6" s="51"/>
      <c r="B6" s="36"/>
      <c r="C6" s="42"/>
      <c r="D6" s="66"/>
      <c r="E6" s="103"/>
      <c r="F6" s="104"/>
      <c r="G6" s="3"/>
      <c r="H6" s="7"/>
      <c r="J6" s="7"/>
    </row>
    <row r="7" spans="1:10" s="13" customFormat="1" ht="177" customHeight="1" thickBot="1">
      <c r="A7" s="54" t="s">
        <v>6</v>
      </c>
      <c r="B7" s="94" t="s">
        <v>107</v>
      </c>
      <c r="C7" s="56" t="s">
        <v>3</v>
      </c>
      <c r="D7" s="64">
        <v>1</v>
      </c>
      <c r="E7" s="57"/>
      <c r="F7" s="58">
        <f>D7*E7</f>
        <v>0</v>
      </c>
      <c r="G7" s="11"/>
      <c r="H7" s="12"/>
      <c r="I7" s="12"/>
    </row>
    <row r="8" spans="1:10" s="13" customFormat="1" ht="9" customHeight="1" thickBot="1">
      <c r="A8" s="49"/>
      <c r="B8" s="37"/>
      <c r="C8" s="43"/>
      <c r="D8" s="67"/>
      <c r="E8" s="44"/>
      <c r="F8" s="52"/>
      <c r="G8" s="11"/>
      <c r="H8" s="12"/>
      <c r="I8" s="12"/>
    </row>
    <row r="9" spans="1:10" s="13" customFormat="1" ht="56.1" customHeight="1" thickBot="1">
      <c r="A9" s="54" t="s">
        <v>7</v>
      </c>
      <c r="B9" s="92" t="s">
        <v>95</v>
      </c>
      <c r="C9" s="56" t="s">
        <v>3</v>
      </c>
      <c r="D9" s="64">
        <v>1</v>
      </c>
      <c r="E9" s="57"/>
      <c r="F9" s="58">
        <f>D9*E9</f>
        <v>0</v>
      </c>
      <c r="G9" s="11"/>
      <c r="H9" s="12"/>
      <c r="I9" s="12"/>
    </row>
    <row r="10" spans="1:10" s="13" customFormat="1" ht="9" customHeight="1" thickBot="1">
      <c r="A10" s="49"/>
      <c r="B10" s="37"/>
      <c r="C10" s="43"/>
      <c r="D10" s="67"/>
      <c r="E10" s="44"/>
      <c r="F10" s="52"/>
      <c r="G10" s="11"/>
      <c r="H10" s="12"/>
      <c r="I10" s="12"/>
    </row>
    <row r="11" spans="1:10" s="13" customFormat="1" ht="69" customHeight="1" thickBot="1">
      <c r="A11" s="54" t="s">
        <v>8</v>
      </c>
      <c r="B11" s="92" t="s">
        <v>97</v>
      </c>
      <c r="C11" s="56" t="s">
        <v>3</v>
      </c>
      <c r="D11" s="64">
        <v>1</v>
      </c>
      <c r="E11" s="59"/>
      <c r="F11" s="60">
        <f>D11*E11</f>
        <v>0</v>
      </c>
      <c r="G11" s="11"/>
      <c r="H11" s="12"/>
      <c r="I11" s="12"/>
    </row>
    <row r="12" spans="1:10" s="13" customFormat="1" ht="9" customHeight="1" thickBot="1">
      <c r="A12" s="49"/>
      <c r="B12" s="37"/>
      <c r="C12" s="43"/>
      <c r="D12" s="67"/>
      <c r="E12" s="44"/>
      <c r="F12" s="52"/>
      <c r="G12" s="11"/>
      <c r="H12" s="12"/>
      <c r="I12" s="12"/>
    </row>
    <row r="13" spans="1:10" s="85" customFormat="1" ht="33.950000000000003" customHeight="1" thickBot="1">
      <c r="A13" s="54" t="s">
        <v>37</v>
      </c>
      <c r="B13" s="92" t="s">
        <v>53</v>
      </c>
      <c r="C13" s="56" t="s">
        <v>3</v>
      </c>
      <c r="D13" s="64">
        <v>2</v>
      </c>
      <c r="E13" s="59"/>
      <c r="F13" s="60">
        <f>D13*E13</f>
        <v>0</v>
      </c>
      <c r="G13" s="83"/>
      <c r="H13" s="84"/>
      <c r="I13" s="84"/>
    </row>
    <row r="14" spans="1:10" s="13" customFormat="1" ht="9" customHeight="1" thickBot="1">
      <c r="A14" s="49"/>
      <c r="B14" s="37"/>
      <c r="C14" s="43"/>
      <c r="D14" s="67"/>
      <c r="E14" s="44"/>
      <c r="F14" s="52"/>
      <c r="G14" s="11"/>
      <c r="H14" s="12"/>
      <c r="I14" s="12"/>
    </row>
    <row r="15" spans="1:10" s="85" customFormat="1" ht="74.45" customHeight="1" thickBot="1">
      <c r="A15" s="54" t="s">
        <v>50</v>
      </c>
      <c r="B15" s="92" t="s">
        <v>108</v>
      </c>
      <c r="C15" s="56" t="s">
        <v>3</v>
      </c>
      <c r="D15" s="64">
        <v>1</v>
      </c>
      <c r="E15" s="57"/>
      <c r="F15" s="60">
        <f>D15*E15</f>
        <v>0</v>
      </c>
      <c r="G15" s="83"/>
      <c r="H15" s="84"/>
      <c r="I15" s="84"/>
    </row>
    <row r="16" spans="1:10" s="13" customFormat="1" ht="9" customHeight="1" thickBot="1">
      <c r="A16" s="49"/>
      <c r="B16" s="37"/>
      <c r="C16" s="43"/>
      <c r="D16" s="67"/>
      <c r="E16" s="44"/>
      <c r="F16" s="52"/>
      <c r="G16" s="11"/>
      <c r="H16" s="12"/>
      <c r="I16" s="12"/>
    </row>
    <row r="17" spans="1:9" s="85" customFormat="1" ht="54" customHeight="1" thickBot="1">
      <c r="A17" s="54" t="s">
        <v>38</v>
      </c>
      <c r="B17" s="95" t="s">
        <v>116</v>
      </c>
      <c r="C17" s="56" t="s">
        <v>3</v>
      </c>
      <c r="D17" s="64">
        <v>6</v>
      </c>
      <c r="E17" s="57"/>
      <c r="F17" s="60">
        <f>D17*E17</f>
        <v>0</v>
      </c>
      <c r="G17" s="83"/>
      <c r="H17" s="84"/>
      <c r="I17" s="84"/>
    </row>
    <row r="18" spans="1:9" s="13" customFormat="1" ht="9" customHeight="1" thickBot="1">
      <c r="A18" s="49"/>
      <c r="B18" s="37"/>
      <c r="C18" s="43"/>
      <c r="D18" s="67"/>
      <c r="E18" s="44"/>
      <c r="F18" s="52"/>
      <c r="G18" s="11"/>
      <c r="H18" s="12"/>
      <c r="I18" s="12"/>
    </row>
    <row r="19" spans="1:9" s="13" customFormat="1" ht="60.75" customHeight="1" thickBot="1">
      <c r="A19" s="54" t="s">
        <v>39</v>
      </c>
      <c r="B19" s="95" t="s">
        <v>109</v>
      </c>
      <c r="C19" s="56" t="s">
        <v>3</v>
      </c>
      <c r="D19" s="64">
        <v>2</v>
      </c>
      <c r="E19" s="57"/>
      <c r="F19" s="60">
        <f>D19*E19</f>
        <v>0</v>
      </c>
      <c r="G19" s="11"/>
      <c r="H19" s="12"/>
      <c r="I19" s="12"/>
    </row>
    <row r="20" spans="1:9" s="13" customFormat="1" ht="9" customHeight="1" thickBot="1">
      <c r="A20" s="49"/>
      <c r="B20" s="37"/>
      <c r="C20" s="43"/>
      <c r="D20" s="67"/>
      <c r="E20" s="44"/>
      <c r="F20" s="52"/>
      <c r="G20" s="11"/>
      <c r="H20" s="12"/>
      <c r="I20" s="12"/>
    </row>
    <row r="21" spans="1:9" s="13" customFormat="1" ht="75" customHeight="1" thickBot="1">
      <c r="A21" s="54" t="s">
        <v>30</v>
      </c>
      <c r="B21" s="96" t="s">
        <v>98</v>
      </c>
      <c r="C21" s="56" t="s">
        <v>3</v>
      </c>
      <c r="D21" s="64">
        <v>1</v>
      </c>
      <c r="E21" s="57"/>
      <c r="F21" s="60">
        <f>D21*E21</f>
        <v>0</v>
      </c>
      <c r="G21" s="11"/>
      <c r="H21" s="12"/>
      <c r="I21" s="12"/>
    </row>
    <row r="22" spans="1:9" s="13" customFormat="1" ht="9" customHeight="1" thickBot="1">
      <c r="A22" s="49"/>
      <c r="B22" s="37"/>
      <c r="C22" s="43"/>
      <c r="D22" s="67"/>
      <c r="E22" s="44"/>
      <c r="F22" s="52"/>
      <c r="G22" s="11"/>
      <c r="H22" s="12"/>
      <c r="I22" s="12"/>
    </row>
    <row r="23" spans="1:9" s="13" customFormat="1" ht="93.6" customHeight="1" thickBot="1">
      <c r="A23" s="54" t="s">
        <v>40</v>
      </c>
      <c r="B23" s="95" t="s">
        <v>115</v>
      </c>
      <c r="C23" s="56" t="s">
        <v>3</v>
      </c>
      <c r="D23" s="64">
        <v>2</v>
      </c>
      <c r="E23" s="57"/>
      <c r="F23" s="60">
        <f>D23*E23</f>
        <v>0</v>
      </c>
      <c r="G23" s="11"/>
      <c r="H23" s="12"/>
      <c r="I23" s="12"/>
    </row>
    <row r="24" spans="1:9" s="13" customFormat="1" ht="9" customHeight="1" thickBot="1">
      <c r="A24" s="49"/>
      <c r="B24" s="37"/>
      <c r="C24" s="43"/>
      <c r="D24" s="67"/>
      <c r="E24" s="44"/>
      <c r="F24" s="52"/>
      <c r="G24" s="11"/>
      <c r="H24" s="12"/>
      <c r="I24" s="12"/>
    </row>
    <row r="25" spans="1:9" s="85" customFormat="1" ht="47.45" customHeight="1" thickBot="1">
      <c r="A25" s="54" t="s">
        <v>41</v>
      </c>
      <c r="B25" s="95" t="s">
        <v>114</v>
      </c>
      <c r="C25" s="56" t="s">
        <v>3</v>
      </c>
      <c r="D25" s="64">
        <v>2</v>
      </c>
      <c r="E25" s="57"/>
      <c r="F25" s="60">
        <f>D25*E25</f>
        <v>0</v>
      </c>
      <c r="G25" s="83"/>
      <c r="H25" s="84"/>
      <c r="I25" s="84"/>
    </row>
    <row r="26" spans="1:9" s="13" customFormat="1" ht="9" customHeight="1" thickBot="1">
      <c r="A26" s="49"/>
      <c r="B26" s="37"/>
      <c r="C26" s="43"/>
      <c r="D26" s="67"/>
      <c r="E26" s="44"/>
      <c r="F26" s="52"/>
      <c r="G26" s="11"/>
      <c r="H26" s="12"/>
      <c r="I26" s="12"/>
    </row>
    <row r="27" spans="1:9" s="85" customFormat="1" ht="56.1" customHeight="1" thickBot="1">
      <c r="A27" s="54" t="s">
        <v>57</v>
      </c>
      <c r="B27" s="95" t="s">
        <v>113</v>
      </c>
      <c r="C27" s="56" t="s">
        <v>3</v>
      </c>
      <c r="D27" s="64">
        <v>48</v>
      </c>
      <c r="E27" s="57"/>
      <c r="F27" s="60">
        <f>D27*E27</f>
        <v>0</v>
      </c>
      <c r="G27" s="83"/>
      <c r="H27" s="84"/>
      <c r="I27" s="84"/>
    </row>
    <row r="28" spans="1:9" s="13" customFormat="1" ht="9" customHeight="1" thickBot="1">
      <c r="A28" s="49"/>
      <c r="B28" s="93"/>
      <c r="C28" s="43"/>
      <c r="D28" s="67"/>
      <c r="E28" s="44"/>
      <c r="F28" s="52"/>
      <c r="G28" s="11"/>
      <c r="H28" s="12"/>
      <c r="I28" s="12"/>
    </row>
    <row r="29" spans="1:9" s="85" customFormat="1" ht="42.95" customHeight="1" thickBot="1">
      <c r="A29" s="54" t="s">
        <v>33</v>
      </c>
      <c r="B29" s="95" t="s">
        <v>99</v>
      </c>
      <c r="C29" s="56" t="s">
        <v>3</v>
      </c>
      <c r="D29" s="64">
        <v>48</v>
      </c>
      <c r="E29" s="57"/>
      <c r="F29" s="60">
        <f>D29*E29</f>
        <v>0</v>
      </c>
      <c r="G29" s="83"/>
      <c r="H29" s="84"/>
      <c r="I29" s="84"/>
    </row>
    <row r="30" spans="1:9" s="13" customFormat="1" ht="9" customHeight="1" thickBot="1">
      <c r="A30" s="49"/>
      <c r="B30" s="93"/>
      <c r="C30" s="43"/>
      <c r="D30" s="67"/>
      <c r="E30" s="44"/>
      <c r="F30" s="52"/>
      <c r="G30" s="11"/>
      <c r="H30" s="12"/>
      <c r="I30" s="12"/>
    </row>
    <row r="31" spans="1:9" s="85" customFormat="1" ht="33.6" customHeight="1" thickBot="1">
      <c r="A31" s="54" t="s">
        <v>42</v>
      </c>
      <c r="B31" s="113" t="s">
        <v>100</v>
      </c>
      <c r="C31" s="56" t="s">
        <v>3</v>
      </c>
      <c r="D31" s="64">
        <v>2</v>
      </c>
      <c r="E31" s="57"/>
      <c r="F31" s="60">
        <f>D31*E31</f>
        <v>0</v>
      </c>
      <c r="G31" s="83"/>
      <c r="H31" s="84"/>
      <c r="I31" s="84"/>
    </row>
    <row r="32" spans="1:9" s="13" customFormat="1" ht="9" customHeight="1" thickBot="1">
      <c r="A32" s="49"/>
      <c r="B32" s="93"/>
      <c r="C32" s="43"/>
      <c r="D32" s="67"/>
      <c r="E32" s="44"/>
      <c r="F32" s="52"/>
      <c r="G32" s="11"/>
      <c r="H32" s="12"/>
      <c r="I32" s="12"/>
    </row>
    <row r="33" spans="1:9" s="85" customFormat="1" ht="80.099999999999994" customHeight="1" thickBot="1">
      <c r="A33" s="54" t="s">
        <v>44</v>
      </c>
      <c r="B33" s="55" t="s">
        <v>110</v>
      </c>
      <c r="C33" s="56" t="s">
        <v>3</v>
      </c>
      <c r="D33" s="64">
        <v>2</v>
      </c>
      <c r="E33" s="57"/>
      <c r="F33" s="58">
        <f>D33*E33</f>
        <v>0</v>
      </c>
      <c r="G33" s="83"/>
      <c r="H33" s="84"/>
      <c r="I33" s="84"/>
    </row>
    <row r="34" spans="1:9" s="13" customFormat="1" ht="9" customHeight="1" thickBot="1">
      <c r="A34" s="49"/>
      <c r="B34" s="37"/>
      <c r="C34" s="43"/>
      <c r="D34" s="67"/>
      <c r="E34" s="44"/>
      <c r="F34" s="52"/>
      <c r="G34" s="11"/>
      <c r="H34" s="12"/>
      <c r="I34" s="12"/>
    </row>
    <row r="35" spans="1:9" s="85" customFormat="1" ht="58.5" customHeight="1" thickBot="1">
      <c r="A35" s="54" t="s">
        <v>71</v>
      </c>
      <c r="B35" s="55" t="s">
        <v>112</v>
      </c>
      <c r="C35" s="56" t="s">
        <v>3</v>
      </c>
      <c r="D35" s="64">
        <v>3</v>
      </c>
      <c r="E35" s="57"/>
      <c r="F35" s="58">
        <f>D35*E35</f>
        <v>0</v>
      </c>
      <c r="G35" s="83"/>
      <c r="H35" s="84"/>
      <c r="I35" s="84"/>
    </row>
    <row r="36" spans="1:9" s="13" customFormat="1" ht="9" customHeight="1" thickBot="1">
      <c r="A36" s="49"/>
      <c r="B36" s="37"/>
      <c r="C36" s="43"/>
      <c r="D36" s="67"/>
      <c r="E36" s="44"/>
      <c r="F36" s="52"/>
      <c r="G36" s="11"/>
      <c r="H36" s="12"/>
      <c r="I36" s="12"/>
    </row>
    <row r="37" spans="1:9" s="13" customFormat="1" ht="88.5" customHeight="1" thickBot="1">
      <c r="A37" s="54" t="s">
        <v>58</v>
      </c>
      <c r="B37" s="55" t="s">
        <v>111</v>
      </c>
      <c r="C37" s="56" t="s">
        <v>23</v>
      </c>
      <c r="D37" s="64">
        <v>1</v>
      </c>
      <c r="E37" s="57"/>
      <c r="F37" s="58">
        <f>D37*E37</f>
        <v>0</v>
      </c>
      <c r="G37" s="11"/>
      <c r="H37" s="12"/>
      <c r="I37" s="12"/>
    </row>
    <row r="38" spans="1:9" s="13" customFormat="1" ht="9" customHeight="1" thickBot="1">
      <c r="A38" s="49"/>
      <c r="B38" s="37"/>
      <c r="C38" s="43"/>
      <c r="D38" s="67"/>
      <c r="E38" s="44"/>
      <c r="F38" s="52"/>
      <c r="G38" s="11"/>
      <c r="H38" s="12"/>
      <c r="I38" s="12"/>
    </row>
    <row r="39" spans="1:9" s="13" customFormat="1" ht="32.1" customHeight="1" thickBot="1">
      <c r="A39" s="54" t="s">
        <v>59</v>
      </c>
      <c r="B39" s="112" t="s">
        <v>67</v>
      </c>
      <c r="C39" s="56" t="s">
        <v>23</v>
      </c>
      <c r="D39" s="64">
        <v>1</v>
      </c>
      <c r="E39" s="57"/>
      <c r="F39" s="58">
        <f>D39*E39</f>
        <v>0</v>
      </c>
      <c r="G39" s="11"/>
      <c r="H39" s="12"/>
      <c r="I39" s="12"/>
    </row>
    <row r="40" spans="1:9" s="13" customFormat="1" ht="9" customHeight="1" thickBot="1">
      <c r="A40" s="49"/>
      <c r="B40" s="37"/>
      <c r="C40" s="43"/>
      <c r="D40" s="67"/>
      <c r="E40" s="44"/>
      <c r="F40" s="52"/>
      <c r="G40" s="11"/>
      <c r="H40" s="12"/>
      <c r="I40" s="12"/>
    </row>
    <row r="41" spans="1:9" s="13" customFormat="1" ht="86.45" customHeight="1" thickBot="1">
      <c r="A41" s="54" t="s">
        <v>72</v>
      </c>
      <c r="B41" s="112" t="s">
        <v>117</v>
      </c>
      <c r="C41" s="56" t="s">
        <v>3</v>
      </c>
      <c r="D41" s="64">
        <v>1</v>
      </c>
      <c r="E41" s="57"/>
      <c r="F41" s="58">
        <f>D41*E41</f>
        <v>0</v>
      </c>
      <c r="G41" s="11"/>
      <c r="H41" s="12"/>
      <c r="I41" s="12"/>
    </row>
    <row r="42" spans="1:9" s="13" customFormat="1" ht="9" customHeight="1" thickBot="1">
      <c r="A42" s="49"/>
      <c r="B42" s="37"/>
      <c r="C42" s="43"/>
      <c r="D42" s="67"/>
      <c r="E42" s="44"/>
      <c r="F42" s="52"/>
      <c r="G42" s="11"/>
      <c r="H42" s="12"/>
      <c r="I42" s="12"/>
    </row>
    <row r="43" spans="1:9" s="13" customFormat="1" ht="85.5" customHeight="1" thickBot="1">
      <c r="A43" s="54" t="s">
        <v>73</v>
      </c>
      <c r="B43" s="112" t="s">
        <v>118</v>
      </c>
      <c r="C43" s="56" t="s">
        <v>3</v>
      </c>
      <c r="D43" s="64">
        <v>1</v>
      </c>
      <c r="E43" s="57"/>
      <c r="F43" s="58">
        <f>D43*E43</f>
        <v>0</v>
      </c>
      <c r="G43" s="11"/>
      <c r="H43" s="12"/>
      <c r="I43" s="12"/>
    </row>
    <row r="44" spans="1:9" s="13" customFormat="1" ht="9" customHeight="1" thickBot="1">
      <c r="A44" s="49"/>
      <c r="B44" s="37"/>
      <c r="C44" s="43"/>
      <c r="D44" s="67"/>
      <c r="E44" s="44"/>
      <c r="F44" s="52"/>
      <c r="G44" s="11"/>
      <c r="H44" s="12"/>
      <c r="I44" s="12"/>
    </row>
    <row r="45" spans="1:9" s="13" customFormat="1" ht="18" customHeight="1" thickBot="1">
      <c r="A45" s="54" t="s">
        <v>74</v>
      </c>
      <c r="B45" s="111" t="s">
        <v>86</v>
      </c>
      <c r="C45" s="56" t="s">
        <v>23</v>
      </c>
      <c r="D45" s="64">
        <v>1</v>
      </c>
      <c r="E45" s="57"/>
      <c r="F45" s="58">
        <f>D45*E45</f>
        <v>0</v>
      </c>
      <c r="G45" s="11"/>
      <c r="H45" s="12"/>
      <c r="I45" s="12"/>
    </row>
    <row r="46" spans="1:9" s="13" customFormat="1" ht="9" customHeight="1" thickBot="1">
      <c r="A46" s="49"/>
      <c r="B46"/>
      <c r="C46" s="43"/>
      <c r="D46" s="67"/>
      <c r="E46" s="44"/>
      <c r="F46" s="52"/>
      <c r="G46" s="11"/>
      <c r="H46" s="12"/>
      <c r="I46" s="12"/>
    </row>
    <row r="47" spans="1:9" s="13" customFormat="1" ht="32.450000000000003" customHeight="1" thickBot="1">
      <c r="A47" s="54" t="s">
        <v>75</v>
      </c>
      <c r="B47" s="112" t="s">
        <v>85</v>
      </c>
      <c r="C47" s="56" t="s">
        <v>23</v>
      </c>
      <c r="D47" s="64">
        <v>1</v>
      </c>
      <c r="E47" s="57"/>
      <c r="F47" s="58">
        <f>D47*E47</f>
        <v>0</v>
      </c>
      <c r="G47" s="11"/>
      <c r="H47" s="12"/>
      <c r="I47" s="12"/>
    </row>
    <row r="48" spans="1:9" s="13" customFormat="1" ht="9" customHeight="1" thickBot="1">
      <c r="A48" s="49"/>
      <c r="B48"/>
      <c r="C48" s="43"/>
      <c r="D48" s="67"/>
      <c r="E48" s="44"/>
      <c r="F48" s="52"/>
      <c r="G48" s="11"/>
      <c r="H48" s="12"/>
      <c r="I48" s="12"/>
    </row>
    <row r="49" spans="1:9" s="13" customFormat="1" ht="31.5" customHeight="1" thickBot="1">
      <c r="A49" s="54" t="s">
        <v>76</v>
      </c>
      <c r="B49" s="112" t="s">
        <v>68</v>
      </c>
      <c r="C49" s="56" t="s">
        <v>23</v>
      </c>
      <c r="D49" s="64">
        <v>1</v>
      </c>
      <c r="E49" s="57"/>
      <c r="F49" s="58">
        <f>D49*E49</f>
        <v>0</v>
      </c>
      <c r="G49" s="11"/>
      <c r="H49" s="12"/>
      <c r="I49" s="12"/>
    </row>
    <row r="50" spans="1:9" s="13" customFormat="1" ht="9" customHeight="1" thickBot="1">
      <c r="A50" s="49"/>
      <c r="B50" s="97"/>
      <c r="C50" s="43"/>
      <c r="D50" s="67"/>
      <c r="E50" s="44"/>
      <c r="F50" s="52"/>
      <c r="G50" s="11"/>
      <c r="H50" s="12"/>
      <c r="I50" s="12"/>
    </row>
    <row r="51" spans="1:9" s="13" customFormat="1" ht="31.5" customHeight="1" thickBot="1">
      <c r="A51" s="54" t="s">
        <v>77</v>
      </c>
      <c r="B51" s="112" t="s">
        <v>84</v>
      </c>
      <c r="C51" s="56" t="s">
        <v>3</v>
      </c>
      <c r="D51" s="64">
        <v>2</v>
      </c>
      <c r="E51" s="57"/>
      <c r="F51" s="58">
        <f>D51*E51</f>
        <v>0</v>
      </c>
      <c r="G51" s="11"/>
      <c r="H51" s="12"/>
      <c r="I51" s="12"/>
    </row>
    <row r="52" spans="1:9" s="13" customFormat="1" ht="9" customHeight="1" thickBot="1">
      <c r="A52" s="49"/>
      <c r="B52" s="97"/>
      <c r="C52" s="43"/>
      <c r="D52" s="67"/>
      <c r="E52" s="44"/>
      <c r="F52" s="52"/>
      <c r="G52" s="11"/>
      <c r="H52" s="12"/>
      <c r="I52" s="12"/>
    </row>
    <row r="53" spans="1:9" s="13" customFormat="1" ht="93.95" customHeight="1" thickBot="1">
      <c r="A53" s="54" t="s">
        <v>78</v>
      </c>
      <c r="B53" s="99" t="s">
        <v>119</v>
      </c>
      <c r="C53" s="56" t="s">
        <v>3</v>
      </c>
      <c r="D53" s="64">
        <v>1</v>
      </c>
      <c r="E53" s="57"/>
      <c r="F53" s="58">
        <f>D53*E53</f>
        <v>0</v>
      </c>
      <c r="G53" s="11"/>
      <c r="H53" s="12"/>
      <c r="I53" s="12"/>
    </row>
    <row r="54" spans="1:9" s="13" customFormat="1" ht="9" customHeight="1" thickBot="1">
      <c r="A54" s="49"/>
      <c r="B54" s="97"/>
      <c r="C54" s="43"/>
      <c r="D54" s="67"/>
      <c r="E54" s="44"/>
      <c r="F54" s="52"/>
      <c r="G54" s="11"/>
      <c r="H54" s="12"/>
      <c r="I54" s="12"/>
    </row>
    <row r="55" spans="1:9" s="13" customFormat="1" ht="59.1" customHeight="1" thickBot="1">
      <c r="A55" s="54" t="s">
        <v>79</v>
      </c>
      <c r="B55" s="99" t="s">
        <v>82</v>
      </c>
      <c r="C55" s="56" t="s">
        <v>23</v>
      </c>
      <c r="D55" s="64">
        <v>1</v>
      </c>
      <c r="E55" s="57"/>
      <c r="F55" s="58">
        <f>D55*E55</f>
        <v>0</v>
      </c>
      <c r="G55" s="11"/>
      <c r="H55" s="12"/>
      <c r="I55" s="12"/>
    </row>
    <row r="56" spans="1:9" s="13" customFormat="1" ht="9" customHeight="1" thickBot="1">
      <c r="A56" s="49"/>
      <c r="B56" s="97"/>
      <c r="C56" s="43"/>
      <c r="D56" s="67"/>
      <c r="E56" s="44"/>
      <c r="F56" s="52"/>
      <c r="G56" s="11"/>
      <c r="H56" s="12"/>
      <c r="I56" s="12"/>
    </row>
    <row r="57" spans="1:9" s="13" customFormat="1" ht="62.1" customHeight="1" thickBot="1">
      <c r="A57" s="54" t="s">
        <v>80</v>
      </c>
      <c r="B57" s="99" t="s">
        <v>83</v>
      </c>
      <c r="C57" s="56" t="s">
        <v>23</v>
      </c>
      <c r="D57" s="64">
        <v>1</v>
      </c>
      <c r="E57" s="57"/>
      <c r="F57" s="58">
        <f>D57*E57</f>
        <v>0</v>
      </c>
      <c r="G57" s="11"/>
      <c r="H57" s="12"/>
      <c r="I57" s="12"/>
    </row>
    <row r="58" spans="1:9" s="13" customFormat="1" ht="9" customHeight="1" thickBot="1">
      <c r="A58" s="49"/>
      <c r="B58" s="97"/>
      <c r="C58" s="43"/>
      <c r="D58" s="67"/>
      <c r="E58" s="44"/>
      <c r="F58" s="52"/>
      <c r="G58" s="11"/>
      <c r="H58" s="12"/>
      <c r="I58" s="12"/>
    </row>
    <row r="59" spans="1:9" s="13" customFormat="1" ht="115.5" customHeight="1" thickBot="1">
      <c r="A59" s="54" t="s">
        <v>81</v>
      </c>
      <c r="B59" s="99" t="s">
        <v>120</v>
      </c>
      <c r="C59" s="56" t="s">
        <v>3</v>
      </c>
      <c r="D59" s="64">
        <v>2</v>
      </c>
      <c r="E59" s="57"/>
      <c r="F59" s="58">
        <f>D59*E59</f>
        <v>0</v>
      </c>
      <c r="G59" s="11"/>
      <c r="H59" s="12"/>
      <c r="I59" s="12"/>
    </row>
    <row r="60" spans="1:9" s="13" customFormat="1" ht="9" customHeight="1" thickBot="1">
      <c r="A60" s="49"/>
      <c r="B60" s="37"/>
      <c r="C60" s="43"/>
      <c r="D60" s="67"/>
      <c r="E60" s="44"/>
      <c r="F60" s="52"/>
      <c r="G60" s="11"/>
      <c r="H60" s="12"/>
      <c r="I60" s="12"/>
    </row>
    <row r="61" spans="1:9" s="13" customFormat="1" ht="101.1" customHeight="1" thickBot="1">
      <c r="A61" s="54" t="s">
        <v>87</v>
      </c>
      <c r="B61" s="55" t="s">
        <v>101</v>
      </c>
      <c r="C61" s="56" t="s">
        <v>3</v>
      </c>
      <c r="D61" s="64">
        <v>1</v>
      </c>
      <c r="E61" s="57"/>
      <c r="F61" s="58">
        <f>D61*E61</f>
        <v>0</v>
      </c>
      <c r="G61" s="11"/>
      <c r="H61" s="12"/>
      <c r="I61" s="12"/>
    </row>
    <row r="62" spans="1:9" s="13" customFormat="1" ht="9" customHeight="1" thickBot="1">
      <c r="A62" s="49"/>
      <c r="B62" s="37"/>
      <c r="C62" s="43"/>
      <c r="D62" s="67"/>
      <c r="E62" s="44"/>
      <c r="F62" s="52"/>
      <c r="G62" s="11"/>
      <c r="H62" s="12"/>
      <c r="I62" s="12"/>
    </row>
    <row r="63" spans="1:9" s="85" customFormat="1" ht="102" customHeight="1" thickBot="1">
      <c r="A63" s="54" t="s">
        <v>88</v>
      </c>
      <c r="B63" s="55" t="s">
        <v>121</v>
      </c>
      <c r="C63" s="56" t="s">
        <v>3</v>
      </c>
      <c r="D63" s="64">
        <v>1</v>
      </c>
      <c r="E63" s="57"/>
      <c r="F63" s="58">
        <f>D63*E63</f>
        <v>0</v>
      </c>
      <c r="G63" s="83"/>
      <c r="H63" s="84"/>
      <c r="I63" s="84"/>
    </row>
    <row r="64" spans="1:9" s="85" customFormat="1" ht="9" customHeight="1" thickBot="1">
      <c r="A64" s="49"/>
      <c r="B64" s="37"/>
      <c r="C64" s="43"/>
      <c r="D64" s="67"/>
      <c r="E64" s="44"/>
      <c r="F64" s="52"/>
      <c r="G64" s="83"/>
      <c r="H64" s="84"/>
      <c r="I64" s="84"/>
    </row>
    <row r="65" spans="1:9" s="13" customFormat="1" ht="36" customHeight="1" thickBot="1">
      <c r="A65" s="54" t="s">
        <v>89</v>
      </c>
      <c r="B65" s="99" t="s">
        <v>69</v>
      </c>
      <c r="C65" s="56" t="s">
        <v>23</v>
      </c>
      <c r="D65" s="64">
        <v>1</v>
      </c>
      <c r="E65" s="57"/>
      <c r="F65" s="58">
        <f>D65*E65</f>
        <v>0</v>
      </c>
      <c r="G65" s="11"/>
      <c r="H65" s="12"/>
      <c r="I65" s="12"/>
    </row>
    <row r="66" spans="1:9" s="13" customFormat="1" ht="15" customHeight="1" thickBot="1">
      <c r="A66" s="49"/>
      <c r="B66" s="98"/>
      <c r="C66" s="43"/>
      <c r="D66" s="67"/>
      <c r="E66" s="44"/>
      <c r="F66" s="52"/>
      <c r="G66" s="11"/>
      <c r="H66" s="12"/>
      <c r="I66" s="12"/>
    </row>
    <row r="67" spans="1:9" s="13" customFormat="1" ht="17.100000000000001" customHeight="1" thickBot="1">
      <c r="A67" s="49"/>
      <c r="B67" s="114" t="s">
        <v>14</v>
      </c>
      <c r="C67" s="115"/>
      <c r="D67" s="115"/>
      <c r="E67" s="116">
        <f>SUM(F7,F9,F11,F13,F15,F17,F19,F21,F23,F25,F27,F29,F31,F33,F35,F37,F39,F41,F43,F45,F47,F49,F51,F53,F55,F57,F59,F61,F63,F65)</f>
        <v>0</v>
      </c>
      <c r="F67" s="117"/>
      <c r="G67" s="11"/>
      <c r="H67" s="12"/>
      <c r="I67" s="12"/>
    </row>
    <row r="68" spans="1:9" s="13" customFormat="1" ht="15" customHeight="1" thickBot="1">
      <c r="A68" s="49"/>
      <c r="B68" s="37"/>
      <c r="C68" s="43"/>
      <c r="D68" s="67"/>
      <c r="E68" s="44"/>
      <c r="F68" s="52"/>
      <c r="G68" s="11"/>
      <c r="H68" s="12"/>
      <c r="I68" s="12"/>
    </row>
    <row r="69" spans="1:9" s="5" customFormat="1" ht="13.35" customHeight="1" thickBot="1">
      <c r="A69" s="63" t="s">
        <v>9</v>
      </c>
      <c r="B69" s="124" t="s">
        <v>10</v>
      </c>
      <c r="C69" s="125"/>
      <c r="D69" s="125"/>
      <c r="E69" s="125"/>
      <c r="F69" s="126"/>
    </row>
    <row r="70" spans="1:9" s="13" customFormat="1" ht="9" customHeight="1" thickBot="1">
      <c r="A70" s="49"/>
      <c r="B70" s="37"/>
      <c r="C70" s="43"/>
      <c r="D70" s="67"/>
      <c r="E70" s="44"/>
      <c r="F70" s="52"/>
      <c r="G70" s="11"/>
      <c r="H70" s="12"/>
      <c r="I70" s="12"/>
    </row>
    <row r="71" spans="1:9" s="13" customFormat="1" ht="103.5" customHeight="1" thickBot="1">
      <c r="A71" s="54" t="s">
        <v>11</v>
      </c>
      <c r="B71" s="55" t="s">
        <v>106</v>
      </c>
      <c r="C71" s="56" t="s">
        <v>3</v>
      </c>
      <c r="D71" s="64">
        <v>1</v>
      </c>
      <c r="E71" s="57"/>
      <c r="F71" s="58">
        <f>D71*E71</f>
        <v>0</v>
      </c>
      <c r="G71" s="11"/>
      <c r="H71" s="12"/>
      <c r="I71" s="12"/>
    </row>
    <row r="72" spans="1:9" s="13" customFormat="1" ht="9" customHeight="1" thickBot="1">
      <c r="A72" s="49"/>
      <c r="B72" s="37"/>
      <c r="C72" s="43"/>
      <c r="D72" s="67"/>
      <c r="E72" s="44"/>
      <c r="F72" s="52"/>
      <c r="G72" s="11"/>
      <c r="H72" s="12"/>
      <c r="I72" s="12"/>
    </row>
    <row r="73" spans="1:9" s="13" customFormat="1" ht="64.5" customHeight="1" thickBot="1">
      <c r="A73" s="54" t="s">
        <v>12</v>
      </c>
      <c r="B73" s="55" t="s">
        <v>48</v>
      </c>
      <c r="C73" s="56" t="s">
        <v>3</v>
      </c>
      <c r="D73" s="64">
        <v>12</v>
      </c>
      <c r="E73" s="57"/>
      <c r="F73" s="58">
        <f>D73*E73</f>
        <v>0</v>
      </c>
      <c r="G73" s="11"/>
      <c r="H73" s="12"/>
      <c r="I73" s="12"/>
    </row>
    <row r="74" spans="1:9" s="13" customFormat="1" ht="9" customHeight="1" thickBot="1">
      <c r="A74" s="49"/>
      <c r="B74" s="37"/>
      <c r="C74" s="43"/>
      <c r="D74" s="67"/>
      <c r="E74" s="44"/>
      <c r="F74" s="52"/>
      <c r="G74" s="11"/>
      <c r="H74" s="12"/>
      <c r="I74" s="12"/>
    </row>
    <row r="75" spans="1:9" s="13" customFormat="1" ht="54" customHeight="1" thickBot="1">
      <c r="A75" s="54" t="s">
        <v>51</v>
      </c>
      <c r="B75" s="55" t="s">
        <v>96</v>
      </c>
      <c r="C75" s="56" t="s">
        <v>3</v>
      </c>
      <c r="D75" s="64">
        <v>12</v>
      </c>
      <c r="E75" s="57"/>
      <c r="F75" s="58">
        <f>D75*E75</f>
        <v>0</v>
      </c>
      <c r="G75" s="11"/>
      <c r="H75" s="12"/>
      <c r="I75" s="12"/>
    </row>
    <row r="76" spans="1:9" s="13" customFormat="1" ht="9" customHeight="1" thickBot="1">
      <c r="A76" s="49"/>
      <c r="B76" s="37"/>
      <c r="C76" s="43"/>
      <c r="D76" s="67"/>
      <c r="E76" s="44"/>
      <c r="F76" s="52"/>
      <c r="G76" s="11"/>
      <c r="H76" s="12"/>
      <c r="I76" s="12"/>
    </row>
    <row r="77" spans="1:9" s="13" customFormat="1" ht="62.1" customHeight="1" thickBot="1">
      <c r="A77" s="54" t="s">
        <v>13</v>
      </c>
      <c r="B77" s="55" t="s">
        <v>49</v>
      </c>
      <c r="C77" s="56" t="s">
        <v>3</v>
      </c>
      <c r="D77" s="64">
        <v>1</v>
      </c>
      <c r="E77" s="57"/>
      <c r="F77" s="58">
        <f>D77*E77</f>
        <v>0</v>
      </c>
      <c r="G77" s="11"/>
      <c r="H77" s="12"/>
      <c r="I77" s="12"/>
    </row>
    <row r="78" spans="1:9" s="13" customFormat="1" ht="9" customHeight="1" thickBot="1">
      <c r="A78" s="49"/>
      <c r="B78" s="37"/>
      <c r="C78" s="43"/>
      <c r="D78" s="67"/>
      <c r="E78" s="44"/>
      <c r="F78" s="52"/>
      <c r="G78" s="11"/>
      <c r="H78" s="12"/>
      <c r="I78" s="12"/>
    </row>
    <row r="79" spans="1:9" s="13" customFormat="1" ht="51" customHeight="1" thickBot="1">
      <c r="A79" s="54" t="s">
        <v>52</v>
      </c>
      <c r="B79" s="55" t="s">
        <v>102</v>
      </c>
      <c r="C79" s="56" t="s">
        <v>3</v>
      </c>
      <c r="D79" s="64">
        <v>1</v>
      </c>
      <c r="E79" s="57"/>
      <c r="F79" s="58">
        <f>D79*E79</f>
        <v>0</v>
      </c>
      <c r="G79" s="11"/>
      <c r="H79" s="12"/>
      <c r="I79" s="12"/>
    </row>
    <row r="80" spans="1:9" s="13" customFormat="1" ht="9" customHeight="1" thickBot="1">
      <c r="A80" s="49"/>
      <c r="B80" s="37"/>
      <c r="C80" s="43"/>
      <c r="D80" s="67"/>
      <c r="E80" s="44"/>
      <c r="F80" s="52"/>
      <c r="G80" s="11"/>
      <c r="H80" s="12"/>
      <c r="I80" s="12"/>
    </row>
    <row r="81" spans="1:9" s="82" customFormat="1" ht="49.5" customHeight="1" thickBot="1">
      <c r="A81" s="74" t="s">
        <v>60</v>
      </c>
      <c r="B81" s="75" t="s">
        <v>54</v>
      </c>
      <c r="C81" s="76" t="s">
        <v>3</v>
      </c>
      <c r="D81" s="77">
        <v>2</v>
      </c>
      <c r="E81" s="57"/>
      <c r="F81" s="79">
        <f>D81*E81</f>
        <v>0</v>
      </c>
      <c r="G81" s="80"/>
      <c r="H81" s="81"/>
      <c r="I81" s="81"/>
    </row>
    <row r="82" spans="1:9" s="82" customFormat="1" ht="9" customHeight="1" thickBot="1">
      <c r="A82" s="86"/>
      <c r="B82" s="87"/>
      <c r="C82" s="88"/>
      <c r="D82" s="89"/>
      <c r="E82" s="90"/>
      <c r="F82" s="91"/>
      <c r="G82" s="80"/>
      <c r="H82" s="81"/>
      <c r="I82" s="81"/>
    </row>
    <row r="83" spans="1:9" s="13" customFormat="1" ht="34.5" customHeight="1" thickBot="1">
      <c r="A83" s="54" t="s">
        <v>43</v>
      </c>
      <c r="B83" s="55" t="s">
        <v>46</v>
      </c>
      <c r="C83" s="56" t="s">
        <v>34</v>
      </c>
      <c r="D83" s="64">
        <v>1</v>
      </c>
      <c r="E83" s="57"/>
      <c r="F83" s="58">
        <f>D83*E83</f>
        <v>0</v>
      </c>
      <c r="G83" s="11"/>
      <c r="H83" s="12"/>
      <c r="I83" s="12"/>
    </row>
    <row r="84" spans="1:9" s="13" customFormat="1" ht="15" customHeight="1" thickBot="1">
      <c r="A84" s="49"/>
      <c r="B84" s="37"/>
      <c r="C84" s="43"/>
      <c r="D84" s="67"/>
      <c r="E84" s="44"/>
      <c r="F84" s="52"/>
      <c r="G84" s="11"/>
      <c r="H84" s="12"/>
      <c r="I84" s="12"/>
    </row>
    <row r="85" spans="1:9" s="13" customFormat="1" ht="17.100000000000001" customHeight="1" thickBot="1">
      <c r="A85" s="49"/>
      <c r="B85" s="114" t="s">
        <v>15</v>
      </c>
      <c r="C85" s="115"/>
      <c r="D85" s="115"/>
      <c r="E85" s="116">
        <f>SUM(F71,F73,F75,F77,F79,F81,F83)</f>
        <v>0</v>
      </c>
      <c r="F85" s="117"/>
      <c r="G85" s="11"/>
      <c r="H85" s="12"/>
      <c r="I85" s="12"/>
    </row>
    <row r="86" spans="1:9" s="13" customFormat="1" ht="15" customHeight="1" thickBot="1">
      <c r="A86" s="49"/>
      <c r="B86" s="37"/>
      <c r="C86" s="43"/>
      <c r="D86" s="67"/>
      <c r="E86" s="44"/>
      <c r="F86" s="52"/>
      <c r="G86" s="11"/>
      <c r="H86" s="12"/>
      <c r="I86" s="12"/>
    </row>
    <row r="87" spans="1:9" s="5" customFormat="1" ht="13.35" customHeight="1" thickBot="1">
      <c r="A87" s="63" t="s">
        <v>61</v>
      </c>
      <c r="B87" s="118" t="s">
        <v>36</v>
      </c>
      <c r="C87" s="119"/>
      <c r="D87" s="119"/>
      <c r="E87" s="119"/>
      <c r="F87" s="120"/>
    </row>
    <row r="88" spans="1:9" s="13" customFormat="1" ht="9" customHeight="1" thickBot="1">
      <c r="A88" s="49"/>
      <c r="B88" s="37"/>
      <c r="C88" s="43"/>
      <c r="D88" s="67"/>
      <c r="E88" s="44"/>
      <c r="F88" s="52"/>
      <c r="G88" s="11"/>
      <c r="H88" s="12"/>
      <c r="I88" s="12"/>
    </row>
    <row r="89" spans="1:9" s="13" customFormat="1" ht="72" customHeight="1" thickBot="1">
      <c r="A89" s="54" t="s">
        <v>62</v>
      </c>
      <c r="B89" s="55" t="s">
        <v>47</v>
      </c>
      <c r="C89" s="56" t="s">
        <v>3</v>
      </c>
      <c r="D89" s="64">
        <v>1</v>
      </c>
      <c r="E89" s="57"/>
      <c r="F89" s="58">
        <f>D89*E89</f>
        <v>0</v>
      </c>
      <c r="G89" s="11"/>
      <c r="H89" s="12"/>
      <c r="I89" s="12"/>
    </row>
    <row r="90" spans="1:9" s="13" customFormat="1" ht="9" customHeight="1" thickBot="1">
      <c r="A90" s="49"/>
      <c r="B90" s="37"/>
      <c r="C90" s="43"/>
      <c r="D90" s="67"/>
      <c r="E90" s="44"/>
      <c r="F90" s="52"/>
      <c r="G90" s="11"/>
      <c r="H90" s="12"/>
      <c r="I90" s="12"/>
    </row>
    <row r="91" spans="1:9" s="13" customFormat="1" ht="35.1" customHeight="1" thickBot="1">
      <c r="A91" s="54" t="s">
        <v>63</v>
      </c>
      <c r="B91" s="55" t="s">
        <v>31</v>
      </c>
      <c r="C91" s="56" t="s">
        <v>3</v>
      </c>
      <c r="D91" s="64">
        <v>1</v>
      </c>
      <c r="E91" s="57"/>
      <c r="F91" s="58">
        <f>D91*E91</f>
        <v>0</v>
      </c>
      <c r="G91" s="11"/>
      <c r="H91" s="12"/>
      <c r="I91" s="12"/>
    </row>
    <row r="92" spans="1:9" s="13" customFormat="1" ht="9" customHeight="1" thickBot="1">
      <c r="A92" s="49"/>
      <c r="B92" s="37"/>
      <c r="C92" s="43"/>
      <c r="D92" s="67"/>
      <c r="E92" s="44"/>
      <c r="F92" s="52"/>
      <c r="G92" s="11"/>
      <c r="H92" s="12"/>
      <c r="I92" s="12"/>
    </row>
    <row r="93" spans="1:9" s="13" customFormat="1" ht="32.450000000000003" customHeight="1" thickBot="1">
      <c r="A93" s="54" t="s">
        <v>66</v>
      </c>
      <c r="B93" s="55" t="s">
        <v>32</v>
      </c>
      <c r="C93" s="56" t="s">
        <v>3</v>
      </c>
      <c r="D93" s="64">
        <v>15</v>
      </c>
      <c r="E93" s="57"/>
      <c r="F93" s="58">
        <f>D93*E93</f>
        <v>0</v>
      </c>
      <c r="G93" s="11"/>
      <c r="H93" s="12"/>
      <c r="I93" s="12"/>
    </row>
    <row r="94" spans="1:9" s="13" customFormat="1" ht="9" customHeight="1" thickBot="1">
      <c r="A94" s="49"/>
      <c r="B94" s="37"/>
      <c r="C94" s="43"/>
      <c r="D94" s="67"/>
      <c r="E94" s="44"/>
      <c r="F94" s="52"/>
      <c r="G94" s="11"/>
      <c r="H94" s="12"/>
      <c r="I94" s="12"/>
    </row>
    <row r="95" spans="1:9" s="13" customFormat="1" ht="82.5" customHeight="1" thickBot="1">
      <c r="A95" s="54" t="s">
        <v>64</v>
      </c>
      <c r="B95" s="55" t="s">
        <v>103</v>
      </c>
      <c r="C95" s="56" t="s">
        <v>3</v>
      </c>
      <c r="D95" s="64">
        <v>1</v>
      </c>
      <c r="E95" s="57"/>
      <c r="F95" s="58">
        <f>D95*E95</f>
        <v>0</v>
      </c>
      <c r="G95" s="11"/>
      <c r="H95" s="12"/>
      <c r="I95" s="12"/>
    </row>
    <row r="96" spans="1:9" s="13" customFormat="1" ht="9" customHeight="1" thickBot="1">
      <c r="A96" s="49"/>
      <c r="B96" s="37"/>
      <c r="C96" s="43"/>
      <c r="D96" s="67"/>
      <c r="E96" s="44"/>
      <c r="F96" s="52"/>
      <c r="G96" s="11"/>
      <c r="H96" s="12"/>
      <c r="I96" s="12"/>
    </row>
    <row r="97" spans="1:9" s="13" customFormat="1" ht="90.6" customHeight="1" thickBot="1">
      <c r="A97" s="54" t="s">
        <v>65</v>
      </c>
      <c r="B97" s="55" t="s">
        <v>104</v>
      </c>
      <c r="C97" s="56" t="s">
        <v>3</v>
      </c>
      <c r="D97" s="64">
        <v>1</v>
      </c>
      <c r="E97" s="57"/>
      <c r="F97" s="58">
        <f>D97*E97</f>
        <v>0</v>
      </c>
      <c r="G97" s="11"/>
      <c r="H97" s="12"/>
      <c r="I97" s="12"/>
    </row>
    <row r="98" spans="1:9" s="13" customFormat="1" ht="15" customHeight="1" thickBot="1">
      <c r="A98" s="49"/>
      <c r="B98" s="37"/>
      <c r="C98" s="43"/>
      <c r="D98" s="67"/>
      <c r="E98" s="44"/>
      <c r="F98" s="52"/>
      <c r="G98" s="11"/>
      <c r="H98" s="12"/>
      <c r="I98" s="12"/>
    </row>
    <row r="99" spans="1:9" s="13" customFormat="1" ht="17.100000000000001" customHeight="1" thickBot="1">
      <c r="A99" s="49"/>
      <c r="B99" s="114" t="s">
        <v>35</v>
      </c>
      <c r="C99" s="115"/>
      <c r="D99" s="115"/>
      <c r="E99" s="116">
        <f>SUM(F89,F91,F93,F95,F97)</f>
        <v>0</v>
      </c>
      <c r="F99" s="117"/>
      <c r="G99" s="11"/>
      <c r="H99" s="12"/>
      <c r="I99" s="12"/>
    </row>
    <row r="100" spans="1:9" s="13" customFormat="1" ht="18" customHeight="1" thickBot="1">
      <c r="A100" s="49"/>
      <c r="B100" s="37"/>
      <c r="C100" s="43"/>
      <c r="D100" s="67"/>
      <c r="E100" s="44"/>
      <c r="F100" s="52"/>
      <c r="G100" s="11"/>
      <c r="H100" s="12"/>
      <c r="I100" s="12"/>
    </row>
    <row r="101" spans="1:9" s="5" customFormat="1" ht="13.35" customHeight="1" thickBot="1">
      <c r="A101" s="63" t="s">
        <v>20</v>
      </c>
      <c r="B101" s="118" t="s">
        <v>28</v>
      </c>
      <c r="C101" s="119"/>
      <c r="D101" s="119"/>
      <c r="E101" s="119"/>
      <c r="F101" s="120"/>
    </row>
    <row r="102" spans="1:9" s="5" customFormat="1" ht="9" customHeight="1" thickBot="1">
      <c r="A102" s="72"/>
      <c r="B102" s="73"/>
      <c r="C102" s="71"/>
      <c r="D102" s="71"/>
      <c r="E102" s="105"/>
      <c r="F102" s="105"/>
    </row>
    <row r="103" spans="1:9" s="82" customFormat="1" ht="216" customHeight="1" thickBot="1">
      <c r="A103" s="74" t="s">
        <v>22</v>
      </c>
      <c r="B103" s="75" t="s">
        <v>105</v>
      </c>
      <c r="C103" s="76" t="s">
        <v>3</v>
      </c>
      <c r="D103" s="77">
        <v>1</v>
      </c>
      <c r="E103" s="78"/>
      <c r="F103" s="79">
        <f>D103*E103</f>
        <v>0</v>
      </c>
      <c r="G103" s="80"/>
      <c r="H103" s="81"/>
      <c r="I103" s="81"/>
    </row>
    <row r="104" spans="1:9" s="82" customFormat="1" ht="9" customHeight="1" thickBot="1">
      <c r="A104" s="86"/>
      <c r="B104" s="87"/>
      <c r="C104" s="88"/>
      <c r="D104" s="89"/>
      <c r="E104" s="90"/>
      <c r="F104" s="91"/>
      <c r="G104" s="80"/>
      <c r="H104" s="81"/>
      <c r="I104" s="81"/>
    </row>
    <row r="105" spans="1:9" s="13" customFormat="1" ht="17.100000000000001" customHeight="1" thickBot="1">
      <c r="A105" s="49"/>
      <c r="B105" s="114" t="s">
        <v>29</v>
      </c>
      <c r="C105" s="115"/>
      <c r="D105" s="115"/>
      <c r="E105" s="116">
        <f>SUM(F103)</f>
        <v>0</v>
      </c>
      <c r="F105" s="117"/>
      <c r="G105" s="11"/>
      <c r="H105" s="12"/>
      <c r="I105" s="12"/>
    </row>
    <row r="106" spans="1:9" s="13" customFormat="1" ht="15" customHeight="1" thickBot="1">
      <c r="A106" s="49"/>
      <c r="B106" s="37"/>
      <c r="C106" s="43"/>
      <c r="D106" s="67"/>
      <c r="E106" s="44"/>
      <c r="F106" s="52"/>
      <c r="G106" s="11"/>
      <c r="H106" s="12"/>
      <c r="I106" s="12"/>
    </row>
    <row r="107" spans="1:9" s="5" customFormat="1" ht="13.35" customHeight="1" thickBot="1">
      <c r="A107" s="63" t="s">
        <v>90</v>
      </c>
      <c r="B107" s="118" t="s">
        <v>21</v>
      </c>
      <c r="C107" s="119"/>
      <c r="D107" s="119"/>
      <c r="E107" s="119"/>
      <c r="F107" s="120"/>
    </row>
    <row r="108" spans="1:9" s="13" customFormat="1" ht="9" customHeight="1" thickBot="1">
      <c r="A108" s="53"/>
      <c r="B108" s="45"/>
      <c r="C108" s="46"/>
      <c r="D108" s="69"/>
      <c r="E108" s="44"/>
      <c r="F108" s="52"/>
      <c r="G108" s="11"/>
      <c r="H108" s="12"/>
      <c r="I108" s="12"/>
    </row>
    <row r="109" spans="1:9" s="13" customFormat="1" ht="35.1" customHeight="1" thickBot="1">
      <c r="A109" s="61" t="s">
        <v>91</v>
      </c>
      <c r="B109" s="55" t="s">
        <v>17</v>
      </c>
      <c r="C109" s="62" t="s">
        <v>23</v>
      </c>
      <c r="D109" s="68">
        <v>1</v>
      </c>
      <c r="E109" s="57"/>
      <c r="F109" s="58">
        <f>D109*E109</f>
        <v>0</v>
      </c>
      <c r="G109" s="11"/>
      <c r="H109" s="12"/>
      <c r="I109" s="12"/>
    </row>
    <row r="110" spans="1:9" s="13" customFormat="1" ht="9" customHeight="1" thickBot="1">
      <c r="A110" s="53"/>
      <c r="B110" s="45"/>
      <c r="C110" s="46"/>
      <c r="D110" s="69"/>
      <c r="E110" s="44"/>
      <c r="F110" s="52"/>
      <c r="G110" s="11"/>
      <c r="H110" s="12"/>
      <c r="I110" s="12"/>
    </row>
    <row r="111" spans="1:9" s="13" customFormat="1" ht="27.6" customHeight="1" thickBot="1">
      <c r="A111" s="61" t="s">
        <v>92</v>
      </c>
      <c r="B111" s="55" t="s">
        <v>16</v>
      </c>
      <c r="C111" s="62" t="s">
        <v>23</v>
      </c>
      <c r="D111" s="68">
        <v>1</v>
      </c>
      <c r="E111" s="57"/>
      <c r="F111" s="58">
        <f>D111*E111</f>
        <v>0</v>
      </c>
      <c r="G111" s="11"/>
      <c r="H111" s="12"/>
      <c r="I111" s="12"/>
    </row>
    <row r="112" spans="1:9" s="13" customFormat="1" ht="9" customHeight="1" thickBot="1">
      <c r="A112" s="53"/>
      <c r="B112" s="45"/>
      <c r="C112" s="46"/>
      <c r="D112" s="69"/>
      <c r="E112" s="44"/>
      <c r="F112" s="52"/>
      <c r="G112" s="11"/>
      <c r="H112" s="12"/>
      <c r="I112" s="12"/>
    </row>
    <row r="113" spans="1:10" s="13" customFormat="1" ht="38.1" customHeight="1" thickBot="1">
      <c r="A113" s="61" t="s">
        <v>93</v>
      </c>
      <c r="B113" s="55" t="s">
        <v>18</v>
      </c>
      <c r="C113" s="62" t="s">
        <v>23</v>
      </c>
      <c r="D113" s="68">
        <v>1</v>
      </c>
      <c r="E113" s="57"/>
      <c r="F113" s="58">
        <f>D113*E113</f>
        <v>0</v>
      </c>
      <c r="G113" s="11"/>
      <c r="H113" s="48"/>
      <c r="I113" s="12"/>
    </row>
    <row r="114" spans="1:10" s="13" customFormat="1" ht="9" customHeight="1" thickBot="1">
      <c r="A114" s="53"/>
      <c r="B114" s="47"/>
      <c r="C114" s="46"/>
      <c r="D114" s="69"/>
      <c r="E114" s="44"/>
      <c r="F114" s="52"/>
      <c r="G114" s="11"/>
      <c r="H114" s="12"/>
      <c r="I114" s="12"/>
    </row>
    <row r="115" spans="1:10" s="13" customFormat="1" ht="33" customHeight="1" thickBot="1">
      <c r="A115" s="61" t="s">
        <v>94</v>
      </c>
      <c r="B115" s="55" t="s">
        <v>27</v>
      </c>
      <c r="C115" s="62" t="s">
        <v>23</v>
      </c>
      <c r="D115" s="68">
        <v>1</v>
      </c>
      <c r="E115" s="57"/>
      <c r="F115" s="58">
        <f>D115*E115</f>
        <v>0</v>
      </c>
      <c r="G115" s="11"/>
      <c r="H115" s="12"/>
      <c r="I115" s="12"/>
    </row>
    <row r="116" spans="1:10" s="13" customFormat="1" ht="15.75" customHeight="1" thickBot="1">
      <c r="A116" s="9"/>
      <c r="B116" s="36"/>
      <c r="C116" s="10"/>
      <c r="D116" s="11"/>
      <c r="E116" s="106"/>
      <c r="F116" s="107"/>
      <c r="G116" s="11"/>
      <c r="H116" s="12"/>
      <c r="I116" s="12"/>
    </row>
    <row r="117" spans="1:10" s="13" customFormat="1" ht="17.100000000000001" customHeight="1" thickBot="1">
      <c r="A117" s="49"/>
      <c r="B117" s="114" t="s">
        <v>19</v>
      </c>
      <c r="C117" s="115"/>
      <c r="D117" s="115"/>
      <c r="E117" s="116">
        <f>SUM(F109,F111,F113,F115)</f>
        <v>0</v>
      </c>
      <c r="F117" s="117"/>
      <c r="G117" s="11"/>
      <c r="H117" s="12"/>
      <c r="I117" s="12"/>
    </row>
    <row r="118" spans="1:10" s="13" customFormat="1" ht="13.5" thickBot="1">
      <c r="A118" s="9"/>
      <c r="B118" s="36"/>
      <c r="C118" s="10"/>
      <c r="D118" s="11"/>
      <c r="E118" s="106"/>
      <c r="F118" s="106"/>
      <c r="G118" s="11"/>
      <c r="H118" s="12"/>
      <c r="I118" s="12"/>
    </row>
    <row r="119" spans="1:10" s="13" customFormat="1" ht="17.100000000000001" customHeight="1" thickBot="1">
      <c r="A119" s="49"/>
      <c r="B119" s="114" t="s">
        <v>45</v>
      </c>
      <c r="C119" s="115"/>
      <c r="D119" s="115"/>
      <c r="E119" s="116">
        <f>SUM(E67,E85,E99,E105,E117)</f>
        <v>0</v>
      </c>
      <c r="F119" s="117"/>
      <c r="G119" s="11"/>
      <c r="H119" s="12"/>
      <c r="I119" s="12"/>
    </row>
    <row r="120" spans="1:10" s="13" customFormat="1">
      <c r="A120" s="9"/>
      <c r="B120" s="36"/>
      <c r="C120" s="10"/>
      <c r="D120" s="11"/>
      <c r="E120" s="106"/>
      <c r="F120" s="106"/>
      <c r="G120" s="11"/>
      <c r="H120" s="12"/>
      <c r="I120" s="12"/>
    </row>
    <row r="121" spans="1:10" s="13" customFormat="1">
      <c r="A121" s="127" t="s">
        <v>123</v>
      </c>
      <c r="B121" s="129"/>
      <c r="C121" s="10"/>
      <c r="D121" s="11"/>
      <c r="E121" s="106"/>
      <c r="F121" s="106"/>
      <c r="G121" s="11"/>
      <c r="H121" s="12"/>
      <c r="I121" s="12"/>
    </row>
    <row r="122" spans="1:10" s="13" customFormat="1">
      <c r="A122" s="127" t="s">
        <v>124</v>
      </c>
      <c r="B122" s="128"/>
      <c r="C122" s="10"/>
      <c r="D122" s="11"/>
      <c r="E122" s="106"/>
      <c r="F122" s="106"/>
      <c r="G122" s="11"/>
      <c r="H122" s="12"/>
      <c r="I122" s="12"/>
    </row>
    <row r="123" spans="1:10" s="13" customFormat="1">
      <c r="A123" s="9"/>
      <c r="B123" s="36" t="s">
        <v>122</v>
      </c>
      <c r="C123" s="10"/>
      <c r="D123" s="11"/>
      <c r="E123" s="106"/>
      <c r="F123" s="106"/>
      <c r="G123" s="11"/>
      <c r="H123" s="12"/>
      <c r="I123" s="12"/>
    </row>
    <row r="124" spans="1:10" s="13" customFormat="1">
      <c r="A124" s="9"/>
      <c r="B124" s="37" t="s">
        <v>56</v>
      </c>
      <c r="C124" s="10"/>
      <c r="D124" s="11"/>
      <c r="E124" s="106"/>
      <c r="F124" s="106"/>
      <c r="G124" s="11"/>
      <c r="H124" s="12"/>
      <c r="I124" s="12"/>
    </row>
    <row r="125" spans="1:10" s="13" customFormat="1">
      <c r="A125" s="9"/>
      <c r="B125" s="37" t="s">
        <v>26</v>
      </c>
      <c r="C125" s="10"/>
      <c r="D125" s="11"/>
      <c r="E125" s="48"/>
      <c r="F125" s="48"/>
      <c r="G125" s="11"/>
      <c r="H125" s="12"/>
      <c r="I125" s="12"/>
    </row>
    <row r="126" spans="1:10" s="17" customFormat="1">
      <c r="A126" s="9"/>
      <c r="B126" s="34"/>
      <c r="C126" s="10"/>
      <c r="D126" s="70"/>
      <c r="E126" s="108"/>
      <c r="F126" s="48"/>
      <c r="G126" s="15"/>
      <c r="H126" s="16"/>
      <c r="J126" s="14"/>
    </row>
    <row r="127" spans="1:10" s="17" customFormat="1" ht="16.5" customHeight="1">
      <c r="A127" s="18"/>
      <c r="B127" s="34"/>
      <c r="C127" s="10"/>
      <c r="D127" s="70"/>
      <c r="E127" s="109"/>
      <c r="F127" s="48"/>
      <c r="G127" s="15"/>
      <c r="H127" s="19"/>
      <c r="J127" s="19"/>
    </row>
    <row r="128" spans="1:10" s="17" customFormat="1">
      <c r="A128" s="18"/>
      <c r="B128" s="35"/>
      <c r="C128" s="10"/>
      <c r="D128" s="136" t="s">
        <v>127</v>
      </c>
      <c r="E128" s="137"/>
      <c r="F128" s="137"/>
      <c r="G128" s="15"/>
      <c r="H128" s="20"/>
      <c r="J128" s="21"/>
    </row>
    <row r="129" spans="1:10" s="8" customFormat="1">
      <c r="A129" s="1"/>
      <c r="B129" s="33"/>
      <c r="C129" s="2"/>
      <c r="D129" s="138" t="s">
        <v>125</v>
      </c>
      <c r="E129" s="139"/>
      <c r="F129" s="139"/>
      <c r="G129" s="3"/>
      <c r="H129" s="7"/>
      <c r="J129" s="25"/>
    </row>
    <row r="130" spans="1:10" s="8" customFormat="1">
      <c r="A130" s="1"/>
      <c r="B130" s="33"/>
      <c r="C130" s="2"/>
      <c r="D130" s="3"/>
      <c r="E130" s="110"/>
      <c r="F130" s="110"/>
      <c r="G130" s="3"/>
      <c r="H130" s="7"/>
      <c r="J130" s="7"/>
    </row>
    <row r="131" spans="1:10">
      <c r="B131" s="33"/>
      <c r="D131" s="131" t="s">
        <v>126</v>
      </c>
      <c r="E131" s="132"/>
      <c r="F131" s="132"/>
      <c r="G131" s="26"/>
      <c r="H131" s="27"/>
      <c r="J131" s="7"/>
    </row>
    <row r="132" spans="1:10">
      <c r="B132" s="33"/>
      <c r="D132" s="130"/>
      <c r="E132" s="130"/>
      <c r="F132" s="130"/>
      <c r="G132" s="26"/>
      <c r="H132" s="27"/>
      <c r="J132" s="7"/>
    </row>
    <row r="133" spans="1:10">
      <c r="B133" s="33"/>
      <c r="D133" s="133"/>
      <c r="E133" s="134"/>
      <c r="F133" s="134"/>
      <c r="G133" s="26"/>
      <c r="H133" s="27"/>
      <c r="J133" s="7"/>
    </row>
    <row r="134" spans="1:10" s="6" customFormat="1">
      <c r="A134" s="1"/>
      <c r="B134" s="33"/>
      <c r="C134" s="2"/>
      <c r="D134" s="3"/>
      <c r="E134" s="110"/>
      <c r="F134" s="110"/>
    </row>
    <row r="135" spans="1:10" s="29" customFormat="1">
      <c r="A135" s="1"/>
      <c r="B135" s="22"/>
      <c r="C135" s="2"/>
      <c r="D135" s="3"/>
      <c r="E135" s="110"/>
      <c r="F135" s="110"/>
      <c r="G135" s="3"/>
      <c r="H135" s="28"/>
      <c r="J135" s="27"/>
    </row>
    <row r="136" spans="1:10" s="29" customFormat="1">
      <c r="A136" s="1"/>
      <c r="B136" s="22"/>
      <c r="C136" s="2"/>
      <c r="D136" s="3"/>
      <c r="E136" s="135"/>
      <c r="F136" s="135"/>
      <c r="G136" s="3"/>
      <c r="H136" s="30"/>
      <c r="J136" s="31"/>
    </row>
    <row r="137" spans="1:10" s="29" customFormat="1">
      <c r="A137" s="1"/>
      <c r="B137" s="22"/>
      <c r="C137" s="2"/>
      <c r="D137" s="3"/>
      <c r="E137" s="110"/>
      <c r="F137" s="110"/>
      <c r="G137" s="3"/>
      <c r="H137" s="30"/>
      <c r="J137" s="32"/>
    </row>
    <row r="138" spans="1:10" s="29" customFormat="1">
      <c r="A138" s="1"/>
      <c r="B138" s="22"/>
      <c r="C138" s="2"/>
      <c r="D138" s="3"/>
      <c r="E138" s="110"/>
      <c r="F138" s="110"/>
      <c r="G138" s="3"/>
      <c r="H138" s="23"/>
      <c r="J138" s="24"/>
    </row>
    <row r="139" spans="1:10" s="29" customFormat="1" ht="29.25" customHeight="1">
      <c r="A139" s="1"/>
      <c r="B139" s="22"/>
      <c r="C139" s="2"/>
      <c r="D139" s="3"/>
      <c r="E139" s="110"/>
      <c r="F139" s="110"/>
    </row>
    <row r="140" spans="1:10" s="29" customFormat="1" ht="16.5" customHeight="1">
      <c r="A140" s="1"/>
      <c r="B140" s="22"/>
      <c r="C140" s="2"/>
      <c r="D140" s="3"/>
      <c r="E140" s="110"/>
      <c r="F140" s="110"/>
    </row>
    <row r="141" spans="1:10" s="29" customFormat="1">
      <c r="A141" s="1"/>
      <c r="B141" s="22"/>
      <c r="C141" s="2"/>
      <c r="D141" s="3"/>
      <c r="E141" s="110"/>
      <c r="F141" s="110"/>
    </row>
    <row r="142" spans="1:10" s="29" customFormat="1">
      <c r="A142" s="1"/>
      <c r="B142" s="22"/>
      <c r="C142" s="2"/>
      <c r="D142" s="3"/>
      <c r="E142" s="110"/>
      <c r="F142" s="110"/>
    </row>
    <row r="143" spans="1:10" s="29" customFormat="1">
      <c r="A143" s="1"/>
      <c r="B143" s="22"/>
      <c r="C143" s="2"/>
      <c r="D143" s="3"/>
      <c r="E143" s="110"/>
      <c r="F143" s="110"/>
    </row>
  </sheetData>
  <sheetProtection selectLockedCells="1"/>
  <mergeCells count="24">
    <mergeCell ref="A121:B121"/>
    <mergeCell ref="A122:B122"/>
    <mergeCell ref="D132:F132"/>
    <mergeCell ref="D128:F128"/>
    <mergeCell ref="D129:F129"/>
    <mergeCell ref="D131:F131"/>
    <mergeCell ref="B107:F107"/>
    <mergeCell ref="B119:D119"/>
    <mergeCell ref="E119:F119"/>
    <mergeCell ref="E117:F117"/>
    <mergeCell ref="B117:D117"/>
    <mergeCell ref="A2:F2"/>
    <mergeCell ref="B67:D67"/>
    <mergeCell ref="E67:F67"/>
    <mergeCell ref="B85:D85"/>
    <mergeCell ref="E85:F85"/>
    <mergeCell ref="B5:F5"/>
    <mergeCell ref="B69:F69"/>
    <mergeCell ref="B105:D105"/>
    <mergeCell ref="E105:F105"/>
    <mergeCell ref="B87:F87"/>
    <mergeCell ref="B101:F101"/>
    <mergeCell ref="B99:D99"/>
    <mergeCell ref="E99:F99"/>
  </mergeCells>
  <phoneticPr fontId="0" type="noConversion"/>
  <printOptions horizontalCentered="1"/>
  <pageMargins left="0.59055118110236227" right="0.19685039370078741" top="0.39370078740157483" bottom="0.39370078740157483" header="0.39370078740157483" footer="0"/>
  <pageSetup paperSize="9" scale="90" orientation="landscape" r:id="rId1"/>
  <headerFooter scaleWithDoc="0">
    <oddFooter>&amp;C&amp;8TEHNOMOBIL-ELSTING d.o.o., HR-42000 Varaždin, Optujska 30, tel: 042/332-800, fax: 042/332-808, e-mail: info@tehnomobil-elsting.hr</oddFooter>
  </headerFooter>
  <ignoredErrors>
    <ignoredError sqref="F109 F111 F113 F1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>Gogo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</dc:creator>
  <cp:lastModifiedBy>Korisnik</cp:lastModifiedBy>
  <cp:lastPrinted>2026-04-28T06:37:26Z</cp:lastPrinted>
  <dcterms:created xsi:type="dcterms:W3CDTF">2000-02-09T23:15:32Z</dcterms:created>
  <dcterms:modified xsi:type="dcterms:W3CDTF">2026-04-28T06:37:41Z</dcterms:modified>
</cp:coreProperties>
</file>